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54 школа\!!Новый сайт\!!! структура Новый сайт\Питание\Нужные\2025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4" i="1" l="1"/>
  <c r="L222" i="1" l="1"/>
  <c r="J222" i="1"/>
  <c r="I222" i="1"/>
  <c r="H222" i="1"/>
  <c r="G222" i="1"/>
  <c r="F222" i="1"/>
  <c r="L203" i="1"/>
  <c r="J203" i="1"/>
  <c r="I203" i="1"/>
  <c r="H203" i="1"/>
  <c r="G203" i="1"/>
  <c r="F203" i="1"/>
  <c r="L165" i="1"/>
  <c r="J165" i="1"/>
  <c r="I165" i="1"/>
  <c r="H165" i="1"/>
  <c r="G165" i="1"/>
  <c r="F165" i="1"/>
  <c r="L146" i="1"/>
  <c r="J146" i="1"/>
  <c r="I146" i="1"/>
  <c r="H146" i="1"/>
  <c r="G146" i="1"/>
  <c r="F146" i="1"/>
  <c r="L127" i="1"/>
  <c r="J127" i="1"/>
  <c r="I127" i="1"/>
  <c r="H127" i="1"/>
  <c r="G127" i="1"/>
  <c r="F127" i="1"/>
  <c r="L108" i="1"/>
  <c r="J108" i="1"/>
  <c r="I108" i="1"/>
  <c r="H108" i="1"/>
  <c r="G108" i="1"/>
  <c r="F108" i="1"/>
  <c r="L89" i="1"/>
  <c r="J89" i="1"/>
  <c r="I89" i="1"/>
  <c r="H89" i="1"/>
  <c r="G89" i="1"/>
  <c r="F89" i="1"/>
  <c r="L70" i="1"/>
  <c r="J70" i="1"/>
  <c r="I70" i="1"/>
  <c r="H70" i="1"/>
  <c r="G70" i="1"/>
  <c r="F70" i="1"/>
  <c r="L51" i="1"/>
  <c r="J51" i="1"/>
  <c r="I51" i="1"/>
  <c r="H51" i="1"/>
  <c r="G51" i="1"/>
  <c r="F51" i="1"/>
  <c r="L32" i="1"/>
  <c r="J32" i="1"/>
  <c r="I32" i="1"/>
  <c r="H32" i="1"/>
  <c r="G32" i="1"/>
  <c r="F32" i="1"/>
  <c r="L13" i="1"/>
  <c r="J13" i="1"/>
  <c r="I13" i="1"/>
  <c r="H13" i="1"/>
  <c r="G13" i="1"/>
  <c r="F13" i="1"/>
  <c r="G184" i="1"/>
  <c r="H184" i="1"/>
  <c r="I184" i="1"/>
  <c r="J184" i="1"/>
  <c r="L184" i="1"/>
  <c r="F184" i="1"/>
  <c r="L232" i="1" l="1"/>
  <c r="G232" i="1"/>
  <c r="H232" i="1"/>
  <c r="I232" i="1"/>
  <c r="J232" i="1"/>
  <c r="F232" i="1"/>
  <c r="I233" i="1" l="1"/>
  <c r="H233" i="1"/>
  <c r="L233" i="1"/>
  <c r="G233" i="1"/>
  <c r="F233" i="1"/>
  <c r="J233" i="1"/>
  <c r="G118" i="1" l="1"/>
  <c r="H118" i="1"/>
  <c r="I118" i="1"/>
  <c r="J118" i="1"/>
  <c r="L118" i="1"/>
  <c r="F118" i="1"/>
  <c r="L213" i="1" l="1"/>
  <c r="L194" i="1"/>
  <c r="L175" i="1"/>
  <c r="L156" i="1"/>
  <c r="L137" i="1"/>
  <c r="L99" i="1"/>
  <c r="L80" i="1"/>
  <c r="L61" i="1"/>
  <c r="L42" i="1"/>
  <c r="L23" i="1"/>
  <c r="A128" i="1"/>
  <c r="B214" i="1"/>
  <c r="A214" i="1"/>
  <c r="J213" i="1"/>
  <c r="I213" i="1"/>
  <c r="H213" i="1"/>
  <c r="G213" i="1"/>
  <c r="F213" i="1"/>
  <c r="B204" i="1"/>
  <c r="A204" i="1"/>
  <c r="B195" i="1"/>
  <c r="A195" i="1"/>
  <c r="J194" i="1"/>
  <c r="I194" i="1"/>
  <c r="H194" i="1"/>
  <c r="G194" i="1"/>
  <c r="F194" i="1"/>
  <c r="B185" i="1"/>
  <c r="A185" i="1"/>
  <c r="B176" i="1"/>
  <c r="A176" i="1"/>
  <c r="J175" i="1"/>
  <c r="I175" i="1"/>
  <c r="H175" i="1"/>
  <c r="G175" i="1"/>
  <c r="F175" i="1"/>
  <c r="B166" i="1"/>
  <c r="A166" i="1"/>
  <c r="B157" i="1"/>
  <c r="A157" i="1"/>
  <c r="J156" i="1"/>
  <c r="I156" i="1"/>
  <c r="H156" i="1"/>
  <c r="G156" i="1"/>
  <c r="F156" i="1"/>
  <c r="B147" i="1"/>
  <c r="A147" i="1"/>
  <c r="B138" i="1"/>
  <c r="A138" i="1"/>
  <c r="J137" i="1"/>
  <c r="I137" i="1"/>
  <c r="H137" i="1"/>
  <c r="G137" i="1"/>
  <c r="F137" i="1"/>
  <c r="B128" i="1"/>
  <c r="B100" i="1"/>
  <c r="A100" i="1"/>
  <c r="J99" i="1"/>
  <c r="I99" i="1"/>
  <c r="H99" i="1"/>
  <c r="G99" i="1"/>
  <c r="F99" i="1"/>
  <c r="B90" i="1"/>
  <c r="A90" i="1"/>
  <c r="B81" i="1"/>
  <c r="A81" i="1"/>
  <c r="J80" i="1"/>
  <c r="I80" i="1"/>
  <c r="H80" i="1"/>
  <c r="G80" i="1"/>
  <c r="F80" i="1"/>
  <c r="B71" i="1"/>
  <c r="A71" i="1"/>
  <c r="B62" i="1"/>
  <c r="A62" i="1"/>
  <c r="J61" i="1"/>
  <c r="I61" i="1"/>
  <c r="H61" i="1"/>
  <c r="G61" i="1"/>
  <c r="F61" i="1"/>
  <c r="B52" i="1"/>
  <c r="A52" i="1"/>
  <c r="B43" i="1"/>
  <c r="A43" i="1"/>
  <c r="J42" i="1"/>
  <c r="I42" i="1"/>
  <c r="H42" i="1"/>
  <c r="G42" i="1"/>
  <c r="F42" i="1"/>
  <c r="B33" i="1"/>
  <c r="A33" i="1"/>
  <c r="B24" i="1"/>
  <c r="A24" i="1"/>
  <c r="B14" i="1"/>
  <c r="A14" i="1"/>
  <c r="G23" i="1"/>
  <c r="H23" i="1"/>
  <c r="I23" i="1"/>
  <c r="J23" i="1"/>
  <c r="F23" i="1"/>
  <c r="L24" i="1" l="1"/>
  <c r="L43" i="1" s="1"/>
  <c r="L62" i="1" s="1"/>
  <c r="L81" i="1" s="1"/>
  <c r="L100" i="1" s="1"/>
  <c r="L119" i="1" s="1"/>
  <c r="L138" i="1" s="1"/>
  <c r="L157" i="1" s="1"/>
  <c r="L176" i="1" s="1"/>
  <c r="H195" i="1"/>
  <c r="G195" i="1"/>
  <c r="G214" i="1" s="1"/>
  <c r="L195" i="1"/>
  <c r="J195" i="1"/>
  <c r="J214" i="1"/>
  <c r="I214" i="1"/>
  <c r="H214" i="1"/>
  <c r="L214" i="1"/>
  <c r="F195" i="1"/>
  <c r="F214" i="1"/>
  <c r="I24" i="1"/>
  <c r="I43" i="1" s="1"/>
  <c r="I62" i="1" s="1"/>
  <c r="I81" i="1" s="1"/>
  <c r="I100" i="1" s="1"/>
  <c r="I119" i="1" s="1"/>
  <c r="I138" i="1" s="1"/>
  <c r="I157" i="1" s="1"/>
  <c r="I176" i="1" s="1"/>
  <c r="I195" i="1" s="1"/>
  <c r="F24" i="1"/>
  <c r="F43" i="1" s="1"/>
  <c r="F62" i="1" s="1"/>
  <c r="F81" i="1" s="1"/>
  <c r="F100" i="1" s="1"/>
  <c r="F119" i="1" s="1"/>
  <c r="F138" i="1" s="1"/>
  <c r="F157" i="1" s="1"/>
  <c r="F176" i="1" s="1"/>
  <c r="J24" i="1"/>
  <c r="J43" i="1" s="1"/>
  <c r="J62" i="1" s="1"/>
  <c r="J81" i="1" s="1"/>
  <c r="J100" i="1" s="1"/>
  <c r="J119" i="1" s="1"/>
  <c r="J138" i="1" s="1"/>
  <c r="J157" i="1" s="1"/>
  <c r="J176" i="1" s="1"/>
  <c r="H24" i="1"/>
  <c r="H43" i="1" s="1"/>
  <c r="H62" i="1" s="1"/>
  <c r="H81" i="1" s="1"/>
  <c r="H100" i="1" s="1"/>
  <c r="H119" i="1" s="1"/>
  <c r="H138" i="1" s="1"/>
  <c r="H157" i="1" s="1"/>
  <c r="H176" i="1" s="1"/>
  <c r="G24" i="1"/>
  <c r="G43" i="1" s="1"/>
  <c r="G62" i="1" s="1"/>
  <c r="G81" i="1" s="1"/>
  <c r="G100" i="1" s="1"/>
  <c r="G119" i="1" s="1"/>
  <c r="G138" i="1" s="1"/>
  <c r="G157" i="1" s="1"/>
  <c r="G176" i="1" s="1"/>
  <c r="F234" i="1" l="1"/>
  <c r="I234" i="1"/>
  <c r="G234" i="1"/>
  <c r="H234" i="1"/>
  <c r="J234" i="1"/>
</calcChain>
</file>

<file path=xl/sharedStrings.xml><?xml version="1.0" encoding="utf-8"?>
<sst xmlns="http://schemas.openxmlformats.org/spreadsheetml/2006/main" count="376" uniqueCount="110">
  <si>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</si>
  <si>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</si>
  <si>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</si>
  <si>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</si>
  <si>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</si>
  <si>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</si>
  <si>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</si>
  <si>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</si>
  <si>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</si>
  <si>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</si>
  <si>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</si>
  <si>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</si>
  <si>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</si>
  <si>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</si>
  <si>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</si>
  <si>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</si>
  <si>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</si>
  <si>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</si>
  <si>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</si>
  <si>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</si>
  <si>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</si>
  <si>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</si>
  <si>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</si>
  <si>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</si>
  <si>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</si>
  <si>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</si>
  <si>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</si>
  <si>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</si>
  <si>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</si>
  <si>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</si>
  <si>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</si>
  <si>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</si>
  <si>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</si>
  <si>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</si>
  <si>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</si>
  <si>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</si>
  <si>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</si>
  <si>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</si>
  <si>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</si>
  <si>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№54 г.Томска</t>
  </si>
  <si>
    <t>Пром</t>
  </si>
  <si>
    <t>овощи</t>
  </si>
  <si>
    <t>директор</t>
  </si>
  <si>
    <t>Никульшин С.М.</t>
  </si>
  <si>
    <t>Пром.</t>
  </si>
  <si>
    <t>54-8м</t>
  </si>
  <si>
    <t>компот из сухофруктов</t>
  </si>
  <si>
    <t>щи из свежей капусты со сметаной</t>
  </si>
  <si>
    <t>каша гречневая (вязкая)</t>
  </si>
  <si>
    <t>макаронные изделия отварные с фрикадельками из мяса курицы с соусом</t>
  </si>
  <si>
    <t>фрикаделька из мяса курицы с соусом</t>
  </si>
  <si>
    <t>каша гречневая (вязкая) с биточками из говядины</t>
  </si>
  <si>
    <t>чай с лимоном</t>
  </si>
  <si>
    <t>хлеб ржано-пшеничный йодированный</t>
  </si>
  <si>
    <t>биточек из говядины с соусом</t>
  </si>
  <si>
    <t>напиток из фруктовой смеси</t>
  </si>
  <si>
    <t>суп крестьянский со сметаной</t>
  </si>
  <si>
    <t>макаронные изделия отварные</t>
  </si>
  <si>
    <t>сок фруктовый в ассортименте</t>
  </si>
  <si>
    <t>каша рисовая молочная</t>
  </si>
  <si>
    <t>какао с молоком</t>
  </si>
  <si>
    <t xml:space="preserve">хлеб ржано - пшеничный </t>
  </si>
  <si>
    <t>пром.</t>
  </si>
  <si>
    <t>фрукты свежие (яблоко)</t>
  </si>
  <si>
    <t>суп с крупой</t>
  </si>
  <si>
    <t>шницель из мяса курицы с соусом</t>
  </si>
  <si>
    <t>картофельное пюре</t>
  </si>
  <si>
    <t>напиток из шиповника</t>
  </si>
  <si>
    <t>макароны отварные с котлетой домашней с соусом</t>
  </si>
  <si>
    <t>котлета домашняя с соусом</t>
  </si>
  <si>
    <t>макароны отварные</t>
  </si>
  <si>
    <t>напиток из брусники</t>
  </si>
  <si>
    <t>суп крестьянский</t>
  </si>
  <si>
    <t>рис отварной с соленным оурцом и биточком куриным</t>
  </si>
  <si>
    <t>чай с сахаром</t>
  </si>
  <si>
    <t>пром</t>
  </si>
  <si>
    <t>суп гороховый</t>
  </si>
  <si>
    <t>биточек куриный с соусом</t>
  </si>
  <si>
    <t>рис отварной</t>
  </si>
  <si>
    <t>компот из ягодной смеси</t>
  </si>
  <si>
    <t>Запеканка из творога с морковью и сгущенным молоком</t>
  </si>
  <si>
    <t xml:space="preserve">яблоко </t>
  </si>
  <si>
    <t xml:space="preserve">фрикадельки из говядины </t>
  </si>
  <si>
    <t>компот из кураги</t>
  </si>
  <si>
    <t>плов с мясом курицы</t>
  </si>
  <si>
    <t>24-12м</t>
  </si>
  <si>
    <t>овощи консервированные</t>
  </si>
  <si>
    <t>борщ из свежей капусты со сметаной</t>
  </si>
  <si>
    <t>компот из свежих яблок</t>
  </si>
  <si>
    <t xml:space="preserve">каша рисовая молочная </t>
  </si>
  <si>
    <t>хлеб ржано-пшеничный с сыром</t>
  </si>
  <si>
    <t>суп овощной со сметаной</t>
  </si>
  <si>
    <t>тефтели из мяса говядины</t>
  </si>
  <si>
    <t>макаронны отварные</t>
  </si>
  <si>
    <t>картофель тушеный с мясом курицы</t>
  </si>
  <si>
    <t>ТТК69</t>
  </si>
  <si>
    <t>салат из свежей капусты с брусникой</t>
  </si>
  <si>
    <t>овощи свежие (огурец)</t>
  </si>
  <si>
    <t>каша  пшенная молочная  с маслом</t>
  </si>
  <si>
    <t xml:space="preserve">кофейный напиток </t>
  </si>
  <si>
    <t>фрукты свежие (банан)</t>
  </si>
  <si>
    <t>52-12м</t>
  </si>
  <si>
    <t>борщ с картофелем  и сметаной</t>
  </si>
  <si>
    <t>плов с мясом птицы и кукурузой</t>
  </si>
  <si>
    <t>картофельное пюре с котлетой из куриного филе с соусом</t>
  </si>
  <si>
    <t>54-3м</t>
  </si>
  <si>
    <t>котлета из куриного филе с соусом</t>
  </si>
  <si>
    <t>рис припущенный с фрикаделькой рыбной с соусом</t>
  </si>
  <si>
    <t>фрикадельки рыбные с соусом</t>
  </si>
  <si>
    <t xml:space="preserve">рис припущенный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</si>
</sst>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6" xfId="0" applyFont="1" applyFill="1" applyBorder="1" applyAlignment="1">
      <alignment vertical="top" wrapText="1"/>
    </xf>
    <xf numFmtId="2" fontId="2" fillId="0" borderId="10" xfId="0" applyNumberFormat="1" applyFont="1" applyBorder="1" applyAlignment="1">
      <alignment horizontal="center"/>
    </xf>
    <xf numFmtId="2" fontId="0" fillId="2" borderId="2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Protection="1"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2" fontId="2" fillId="0" borderId="28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7" t="s">
        <v>39</v>
      </c>
      <c r="D1" s="78"/>
      <c r="E1" s="78"/>
      <c r="F1" s="12" t="s">
        <v>16</v>
      </c>
      <c r="G1" s="2" t="s">
        <v>17</v>
      </c>
      <c r="H1" s="79" t="s">
        <v>42</v>
      </c>
      <c r="I1" s="79"/>
      <c r="J1" s="79"/>
      <c r="K1" s="79"/>
    </row>
    <row r="2" spans="1:12" ht="18" x14ac:dyDescent="0.2">
      <c r="A2" s="35" t="s">
        <v>6</v>
      </c>
      <c r="C2" s="2"/>
      <c r="G2" s="2" t="s">
        <v>18</v>
      </c>
      <c r="H2" s="79" t="s">
        <v>43</v>
      </c>
      <c r="I2" s="79"/>
      <c r="J2" s="79"/>
      <c r="K2" s="7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59</v>
      </c>
      <c r="F6" s="40">
        <v>205</v>
      </c>
      <c r="G6" s="40">
        <v>6</v>
      </c>
      <c r="H6" s="40">
        <v>11</v>
      </c>
      <c r="I6" s="40">
        <v>43</v>
      </c>
      <c r="J6" s="40">
        <v>294</v>
      </c>
      <c r="K6" s="41">
        <v>174</v>
      </c>
      <c r="L6" s="40">
        <v>30.94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60</v>
      </c>
      <c r="F8" s="43">
        <v>200</v>
      </c>
      <c r="G8" s="43">
        <v>4</v>
      </c>
      <c r="H8" s="43">
        <v>3</v>
      </c>
      <c r="I8" s="43">
        <v>39</v>
      </c>
      <c r="J8" s="43">
        <v>155</v>
      </c>
      <c r="K8" s="44">
        <v>388</v>
      </c>
      <c r="L8" s="43">
        <v>19.54</v>
      </c>
    </row>
    <row r="9" spans="1:12" ht="15" x14ac:dyDescent="0.25">
      <c r="A9" s="23"/>
      <c r="B9" s="15"/>
      <c r="C9" s="11"/>
      <c r="D9" s="7" t="s">
        <v>23</v>
      </c>
      <c r="E9" s="42" t="s">
        <v>61</v>
      </c>
      <c r="F9" s="43">
        <v>30</v>
      </c>
      <c r="G9" s="71">
        <v>4</v>
      </c>
      <c r="H9" s="71">
        <v>0</v>
      </c>
      <c r="I9" s="71">
        <v>25</v>
      </c>
      <c r="J9" s="43">
        <v>70</v>
      </c>
      <c r="K9" s="44" t="s">
        <v>62</v>
      </c>
      <c r="L9" s="43">
        <v>2.1</v>
      </c>
    </row>
    <row r="10" spans="1:12" ht="15" x14ac:dyDescent="0.25">
      <c r="A10" s="23"/>
      <c r="B10" s="15"/>
      <c r="C10" s="11"/>
      <c r="D10" s="7" t="s">
        <v>24</v>
      </c>
      <c r="E10" s="42" t="s">
        <v>63</v>
      </c>
      <c r="F10" s="43">
        <v>140</v>
      </c>
      <c r="G10" s="43">
        <v>1</v>
      </c>
      <c r="H10" s="43">
        <v>0</v>
      </c>
      <c r="I10" s="43">
        <v>11</v>
      </c>
      <c r="J10" s="43">
        <v>73</v>
      </c>
      <c r="K10" s="44" t="s">
        <v>62</v>
      </c>
      <c r="L10" s="43">
        <v>35.42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4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" si="0">SUM(G6:G12)</f>
        <v>15</v>
      </c>
      <c r="H13" s="19">
        <f t="shared" ref="H13" si="1">SUM(H6:H12)</f>
        <v>14</v>
      </c>
      <c r="I13" s="19">
        <f t="shared" ref="I13" si="2">SUM(I6:I12)</f>
        <v>118</v>
      </c>
      <c r="J13" s="19">
        <f t="shared" ref="J13" si="3">SUM(J6:J12)</f>
        <v>592</v>
      </c>
      <c r="K13" s="25"/>
      <c r="L13" s="54">
        <f t="shared" ref="L13" si="4">SUM(L6:L12)</f>
        <v>88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51"/>
      <c r="H14" s="51"/>
      <c r="I14" s="51"/>
      <c r="J14" s="51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64</v>
      </c>
      <c r="F15" s="43">
        <v>200</v>
      </c>
      <c r="G15" s="43">
        <v>5</v>
      </c>
      <c r="H15" s="43">
        <v>5</v>
      </c>
      <c r="I15" s="43">
        <v>17</v>
      </c>
      <c r="J15" s="43">
        <v>148</v>
      </c>
      <c r="K15" s="44">
        <v>102</v>
      </c>
      <c r="L15" s="43">
        <v>10.81</v>
      </c>
    </row>
    <row r="16" spans="1:12" ht="15" x14ac:dyDescent="0.25">
      <c r="A16" s="23"/>
      <c r="B16" s="15"/>
      <c r="C16" s="11"/>
      <c r="D16" s="7" t="s">
        <v>28</v>
      </c>
      <c r="E16" s="42" t="s">
        <v>65</v>
      </c>
      <c r="F16" s="43">
        <v>120</v>
      </c>
      <c r="G16" s="43">
        <v>13</v>
      </c>
      <c r="H16" s="43">
        <v>18</v>
      </c>
      <c r="I16" s="43">
        <v>11</v>
      </c>
      <c r="J16" s="43">
        <v>308</v>
      </c>
      <c r="K16" s="44">
        <v>268</v>
      </c>
      <c r="L16" s="43">
        <v>53.08</v>
      </c>
    </row>
    <row r="17" spans="1:12" ht="15" x14ac:dyDescent="0.25">
      <c r="A17" s="23"/>
      <c r="B17" s="15"/>
      <c r="C17" s="11"/>
      <c r="D17" s="7" t="s">
        <v>29</v>
      </c>
      <c r="E17" s="42" t="s">
        <v>66</v>
      </c>
      <c r="F17" s="43">
        <v>150</v>
      </c>
      <c r="G17" s="43">
        <v>3</v>
      </c>
      <c r="H17" s="43">
        <v>5</v>
      </c>
      <c r="I17" s="43">
        <v>21</v>
      </c>
      <c r="J17" s="43">
        <v>131</v>
      </c>
      <c r="K17" s="44">
        <v>143</v>
      </c>
      <c r="L17" s="43">
        <v>28.8</v>
      </c>
    </row>
    <row r="18" spans="1:12" ht="15" x14ac:dyDescent="0.25">
      <c r="A18" s="23"/>
      <c r="B18" s="15"/>
      <c r="C18" s="11"/>
      <c r="D18" s="7" t="s">
        <v>30</v>
      </c>
      <c r="E18" s="42" t="s">
        <v>67</v>
      </c>
      <c r="F18" s="43">
        <v>200</v>
      </c>
      <c r="G18" s="43">
        <v>1</v>
      </c>
      <c r="H18" s="43">
        <v>0</v>
      </c>
      <c r="I18" s="43">
        <v>32</v>
      </c>
      <c r="J18" s="43">
        <v>115</v>
      </c>
      <c r="K18" s="44">
        <v>388</v>
      </c>
      <c r="L18" s="43">
        <v>11.8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53</v>
      </c>
      <c r="F20" s="43">
        <v>50</v>
      </c>
      <c r="G20" s="43">
        <v>4</v>
      </c>
      <c r="H20" s="43">
        <v>1</v>
      </c>
      <c r="I20" s="43">
        <v>30</v>
      </c>
      <c r="J20" s="43">
        <v>117</v>
      </c>
      <c r="K20" s="44" t="s">
        <v>62</v>
      </c>
      <c r="L20" s="43">
        <v>3.51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4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5">SUM(G14:G22)</f>
        <v>26</v>
      </c>
      <c r="H23" s="19">
        <f t="shared" si="5"/>
        <v>29</v>
      </c>
      <c r="I23" s="19">
        <f t="shared" si="5"/>
        <v>111</v>
      </c>
      <c r="J23" s="19">
        <f t="shared" si="5"/>
        <v>819</v>
      </c>
      <c r="K23" s="25"/>
      <c r="L23" s="19">
        <f t="shared" ref="L23" si="6">SUM(L14:L22)</f>
        <v>108</v>
      </c>
    </row>
    <row r="24" spans="1:12" ht="15.75" thickBot="1" x14ac:dyDescent="0.25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1295</v>
      </c>
      <c r="G24" s="32">
        <f t="shared" ref="G24:J24" si="7">G13+G23</f>
        <v>41</v>
      </c>
      <c r="H24" s="32">
        <f t="shared" si="7"/>
        <v>43</v>
      </c>
      <c r="I24" s="32">
        <f t="shared" si="7"/>
        <v>229</v>
      </c>
      <c r="J24" s="32">
        <f t="shared" si="7"/>
        <v>1411</v>
      </c>
      <c r="K24" s="53"/>
      <c r="L24" s="52">
        <f t="shared" ref="L24" si="8">L13+L23</f>
        <v>196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68</v>
      </c>
      <c r="F25" s="40">
        <v>270</v>
      </c>
      <c r="G25" s="40">
        <v>18</v>
      </c>
      <c r="H25" s="40">
        <v>20</v>
      </c>
      <c r="I25" s="40">
        <v>35</v>
      </c>
      <c r="J25" s="40">
        <v>516</v>
      </c>
      <c r="K25" s="41">
        <v>234</v>
      </c>
      <c r="L25" s="40">
        <v>74.099999999999994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67</v>
      </c>
      <c r="F27" s="43">
        <v>200</v>
      </c>
      <c r="G27" s="43">
        <v>6</v>
      </c>
      <c r="H27" s="43">
        <v>2</v>
      </c>
      <c r="I27" s="43">
        <v>46</v>
      </c>
      <c r="J27" s="43">
        <v>115</v>
      </c>
      <c r="K27" s="44">
        <v>388</v>
      </c>
      <c r="L27" s="43">
        <v>11.8</v>
      </c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30</v>
      </c>
      <c r="G28" s="43">
        <v>4</v>
      </c>
      <c r="H28" s="43">
        <v>0</v>
      </c>
      <c r="I28" s="43">
        <v>25</v>
      </c>
      <c r="J28" s="43">
        <v>58</v>
      </c>
      <c r="K28" s="44" t="s">
        <v>62</v>
      </c>
      <c r="L28" s="43">
        <v>2.1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9">SUM(G25:G31)</f>
        <v>28</v>
      </c>
      <c r="H32" s="19">
        <f t="shared" ref="H32" si="10">SUM(H25:H31)</f>
        <v>22</v>
      </c>
      <c r="I32" s="19">
        <f t="shared" ref="I32" si="11">SUM(I25:I31)</f>
        <v>106</v>
      </c>
      <c r="J32" s="19">
        <f t="shared" ref="J32" si="12">SUM(J25:J31)</f>
        <v>689</v>
      </c>
      <c r="K32" s="25"/>
      <c r="L32" s="54">
        <f t="shared" ref="L32" si="13">SUM(L25:L31)</f>
        <v>87.999999999999986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72</v>
      </c>
      <c r="F34" s="43">
        <v>200</v>
      </c>
      <c r="G34" s="43">
        <v>2</v>
      </c>
      <c r="H34" s="43">
        <v>6</v>
      </c>
      <c r="I34" s="43">
        <v>18</v>
      </c>
      <c r="J34" s="43">
        <v>168</v>
      </c>
      <c r="K34" s="44">
        <v>82</v>
      </c>
      <c r="L34" s="43">
        <v>9.6199999999999992</v>
      </c>
    </row>
    <row r="35" spans="1:12" ht="15" x14ac:dyDescent="0.25">
      <c r="A35" s="14"/>
      <c r="B35" s="15"/>
      <c r="C35" s="11"/>
      <c r="D35" s="7" t="s">
        <v>28</v>
      </c>
      <c r="E35" s="42" t="s">
        <v>69</v>
      </c>
      <c r="F35" s="43">
        <v>120</v>
      </c>
      <c r="G35" s="43">
        <v>11</v>
      </c>
      <c r="H35" s="43">
        <v>12</v>
      </c>
      <c r="I35" s="43">
        <v>11</v>
      </c>
      <c r="J35" s="43">
        <v>348</v>
      </c>
      <c r="K35" s="44">
        <v>234</v>
      </c>
      <c r="L35" s="43">
        <v>60.64</v>
      </c>
    </row>
    <row r="36" spans="1:12" ht="15" x14ac:dyDescent="0.25">
      <c r="A36" s="14"/>
      <c r="B36" s="15"/>
      <c r="C36" s="11"/>
      <c r="D36" s="7" t="s">
        <v>29</v>
      </c>
      <c r="E36" s="42" t="s">
        <v>70</v>
      </c>
      <c r="F36" s="43">
        <v>150</v>
      </c>
      <c r="G36" s="43">
        <v>6</v>
      </c>
      <c r="H36" s="43">
        <v>1</v>
      </c>
      <c r="I36" s="43">
        <v>32</v>
      </c>
      <c r="J36" s="43">
        <v>168</v>
      </c>
      <c r="K36" s="44">
        <v>309</v>
      </c>
      <c r="L36" s="43">
        <v>13.46</v>
      </c>
    </row>
    <row r="37" spans="1:12" ht="15" x14ac:dyDescent="0.25">
      <c r="A37" s="14"/>
      <c r="B37" s="15"/>
      <c r="C37" s="11"/>
      <c r="D37" s="7" t="s">
        <v>30</v>
      </c>
      <c r="E37" s="42" t="s">
        <v>71</v>
      </c>
      <c r="F37" s="43">
        <v>200</v>
      </c>
      <c r="G37" s="43">
        <v>1</v>
      </c>
      <c r="H37" s="43">
        <v>0</v>
      </c>
      <c r="I37" s="43">
        <v>32</v>
      </c>
      <c r="J37" s="43">
        <v>155</v>
      </c>
      <c r="K37" s="44">
        <v>341</v>
      </c>
      <c r="L37" s="43">
        <v>20.77</v>
      </c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53</v>
      </c>
      <c r="F39" s="43">
        <v>50</v>
      </c>
      <c r="G39" s="43">
        <v>4</v>
      </c>
      <c r="H39" s="43">
        <v>1</v>
      </c>
      <c r="I39" s="43">
        <v>30</v>
      </c>
      <c r="J39" s="43">
        <v>117</v>
      </c>
      <c r="K39" s="44" t="s">
        <v>62</v>
      </c>
      <c r="L39" s="43">
        <v>3.51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4">SUM(G33:G41)</f>
        <v>24</v>
      </c>
      <c r="H42" s="19">
        <f t="shared" ref="H42" si="15">SUM(H33:H41)</f>
        <v>20</v>
      </c>
      <c r="I42" s="19">
        <f t="shared" ref="I42" si="16">SUM(I33:I41)</f>
        <v>123</v>
      </c>
      <c r="J42" s="19">
        <f t="shared" ref="J42:L42" si="17">SUM(J33:J41)</f>
        <v>956</v>
      </c>
      <c r="K42" s="25"/>
      <c r="L42" s="19">
        <f t="shared" si="17"/>
        <v>108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1220</v>
      </c>
      <c r="G43" s="32">
        <f t="shared" ref="G43" si="18">G32+G42</f>
        <v>52</v>
      </c>
      <c r="H43" s="32">
        <f t="shared" ref="H43" si="19">H32+H42</f>
        <v>42</v>
      </c>
      <c r="I43" s="32">
        <f t="shared" ref="I43" si="20">I32+I42</f>
        <v>229</v>
      </c>
      <c r="J43" s="32">
        <f t="shared" ref="J43:L43" si="21">J32+J42</f>
        <v>1645</v>
      </c>
      <c r="K43" s="53"/>
      <c r="L43" s="52">
        <f t="shared" si="21"/>
        <v>196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270</v>
      </c>
      <c r="G44" s="40">
        <v>13</v>
      </c>
      <c r="H44" s="40">
        <v>25</v>
      </c>
      <c r="I44" s="40">
        <v>34</v>
      </c>
      <c r="J44" s="40">
        <v>524</v>
      </c>
      <c r="K44" s="41">
        <v>209</v>
      </c>
      <c r="L44" s="40">
        <v>81.88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74</v>
      </c>
      <c r="F46" s="43">
        <v>200</v>
      </c>
      <c r="G46" s="51">
        <v>1</v>
      </c>
      <c r="H46" s="51">
        <v>0</v>
      </c>
      <c r="I46" s="51">
        <v>9</v>
      </c>
      <c r="J46" s="43">
        <v>37</v>
      </c>
      <c r="K46" s="44">
        <v>377</v>
      </c>
      <c r="L46" s="66">
        <v>4.0199999999999996</v>
      </c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30</v>
      </c>
      <c r="G47" s="51">
        <v>4</v>
      </c>
      <c r="H47" s="51">
        <v>0</v>
      </c>
      <c r="I47" s="51">
        <v>25</v>
      </c>
      <c r="J47" s="43">
        <v>70</v>
      </c>
      <c r="K47" s="44" t="s">
        <v>75</v>
      </c>
      <c r="L47" s="66">
        <v>2.1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22">SUM(G44:G50)</f>
        <v>18</v>
      </c>
      <c r="H51" s="19">
        <f t="shared" ref="H51" si="23">SUM(H44:H50)</f>
        <v>25</v>
      </c>
      <c r="I51" s="19">
        <f t="shared" ref="I51" si="24">SUM(I44:I50)</f>
        <v>68</v>
      </c>
      <c r="J51" s="19">
        <f t="shared" ref="J51" si="25">SUM(J44:J50)</f>
        <v>631</v>
      </c>
      <c r="K51" s="25"/>
      <c r="L51" s="54">
        <f t="shared" ref="L51" si="26">SUM(L44:L50)</f>
        <v>87.999999999999986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76</v>
      </c>
      <c r="F53" s="43">
        <v>200</v>
      </c>
      <c r="G53" s="51">
        <v>3</v>
      </c>
      <c r="H53" s="51">
        <v>7</v>
      </c>
      <c r="I53" s="51">
        <v>12</v>
      </c>
      <c r="J53" s="51">
        <v>148</v>
      </c>
      <c r="K53" s="44">
        <v>141</v>
      </c>
      <c r="L53" s="43">
        <v>11.34</v>
      </c>
    </row>
    <row r="54" spans="1:12" ht="15" x14ac:dyDescent="0.25">
      <c r="A54" s="23"/>
      <c r="B54" s="15"/>
      <c r="C54" s="11"/>
      <c r="D54" s="7" t="s">
        <v>28</v>
      </c>
      <c r="E54" s="42" t="s">
        <v>77</v>
      </c>
      <c r="F54" s="43">
        <v>120</v>
      </c>
      <c r="G54" s="51">
        <v>7</v>
      </c>
      <c r="H54" s="51">
        <v>20</v>
      </c>
      <c r="I54" s="51">
        <v>2</v>
      </c>
      <c r="J54" s="51">
        <v>309</v>
      </c>
      <c r="K54" s="44">
        <v>209</v>
      </c>
      <c r="L54" s="43">
        <v>53.08</v>
      </c>
    </row>
    <row r="55" spans="1:12" ht="15" x14ac:dyDescent="0.25">
      <c r="A55" s="23"/>
      <c r="B55" s="15"/>
      <c r="C55" s="11"/>
      <c r="D55" s="7" t="s">
        <v>29</v>
      </c>
      <c r="E55" s="42" t="s">
        <v>78</v>
      </c>
      <c r="F55" s="43">
        <v>150</v>
      </c>
      <c r="G55" s="51">
        <v>6</v>
      </c>
      <c r="H55" s="51">
        <v>5</v>
      </c>
      <c r="I55" s="51">
        <v>32</v>
      </c>
      <c r="J55" s="51">
        <v>200</v>
      </c>
      <c r="K55" s="44">
        <v>305</v>
      </c>
      <c r="L55" s="43">
        <v>21.14</v>
      </c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53</v>
      </c>
      <c r="F58" s="43">
        <v>50</v>
      </c>
      <c r="G58" s="51">
        <v>4</v>
      </c>
      <c r="H58" s="51">
        <v>0</v>
      </c>
      <c r="I58" s="51">
        <v>30</v>
      </c>
      <c r="J58" s="43">
        <v>117</v>
      </c>
      <c r="K58" s="44" t="s">
        <v>75</v>
      </c>
      <c r="L58" s="43">
        <v>3.51</v>
      </c>
    </row>
    <row r="59" spans="1:12" ht="15" x14ac:dyDescent="0.25">
      <c r="A59" s="23"/>
      <c r="B59" s="15"/>
      <c r="C59" s="11"/>
      <c r="D59" s="6" t="s">
        <v>30</v>
      </c>
      <c r="E59" s="42" t="s">
        <v>79</v>
      </c>
      <c r="F59" s="43">
        <v>200</v>
      </c>
      <c r="G59" s="43">
        <v>1</v>
      </c>
      <c r="H59" s="43">
        <v>1</v>
      </c>
      <c r="I59" s="43">
        <v>24</v>
      </c>
      <c r="J59" s="43">
        <v>155</v>
      </c>
      <c r="K59" s="44">
        <v>377</v>
      </c>
      <c r="L59" s="43">
        <v>18.93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7">SUM(G52:G60)</f>
        <v>21</v>
      </c>
      <c r="H61" s="19">
        <f t="shared" ref="H61" si="28">SUM(H52:H60)</f>
        <v>33</v>
      </c>
      <c r="I61" s="19">
        <f t="shared" ref="I61" si="29">SUM(I52:I60)</f>
        <v>100</v>
      </c>
      <c r="J61" s="19">
        <f t="shared" ref="J61:L61" si="30">SUM(J52:J60)</f>
        <v>929</v>
      </c>
      <c r="K61" s="25"/>
      <c r="L61" s="19">
        <f t="shared" si="30"/>
        <v>108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1220</v>
      </c>
      <c r="G62" s="32">
        <f t="shared" ref="G62" si="31">G51+G61</f>
        <v>39</v>
      </c>
      <c r="H62" s="32">
        <f t="shared" ref="H62" si="32">H51+H61</f>
        <v>58</v>
      </c>
      <c r="I62" s="32">
        <f t="shared" ref="I62" si="33">I51+I61</f>
        <v>168</v>
      </c>
      <c r="J62" s="32">
        <f t="shared" ref="J62:L62" si="34">J51+J61</f>
        <v>1560</v>
      </c>
      <c r="K62" s="53"/>
      <c r="L62" s="52">
        <f t="shared" si="34"/>
        <v>196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80</v>
      </c>
      <c r="F63" s="40">
        <v>150</v>
      </c>
      <c r="G63" s="40">
        <v>18</v>
      </c>
      <c r="H63" s="40">
        <v>17</v>
      </c>
      <c r="I63" s="40">
        <v>57</v>
      </c>
      <c r="J63" s="40">
        <v>450</v>
      </c>
      <c r="K63" s="41">
        <v>224</v>
      </c>
      <c r="L63" s="40">
        <v>55.28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74</v>
      </c>
      <c r="F65" s="43">
        <v>200</v>
      </c>
      <c r="G65" s="43">
        <v>4</v>
      </c>
      <c r="H65" s="43">
        <v>6</v>
      </c>
      <c r="I65" s="43">
        <v>18</v>
      </c>
      <c r="J65" s="43">
        <v>37</v>
      </c>
      <c r="K65" s="44">
        <v>376</v>
      </c>
      <c r="L65" s="43">
        <v>4.0199999999999996</v>
      </c>
    </row>
    <row r="66" spans="1:12" ht="15" x14ac:dyDescent="0.25">
      <c r="A66" s="23"/>
      <c r="B66" s="15"/>
      <c r="C66" s="11"/>
      <c r="D66" s="7" t="s">
        <v>23</v>
      </c>
      <c r="E66" s="42" t="s">
        <v>53</v>
      </c>
      <c r="F66" s="43">
        <v>30</v>
      </c>
      <c r="G66" s="43">
        <v>4</v>
      </c>
      <c r="H66" s="43">
        <v>0</v>
      </c>
      <c r="I66" s="43">
        <v>25</v>
      </c>
      <c r="J66" s="43">
        <v>70</v>
      </c>
      <c r="K66" s="44" t="s">
        <v>62</v>
      </c>
      <c r="L66" s="43">
        <v>2.1</v>
      </c>
    </row>
    <row r="67" spans="1:12" ht="15" x14ac:dyDescent="0.25">
      <c r="A67" s="23"/>
      <c r="B67" s="15"/>
      <c r="C67" s="11"/>
      <c r="D67" s="7" t="s">
        <v>24</v>
      </c>
      <c r="E67" s="42" t="s">
        <v>81</v>
      </c>
      <c r="F67" s="43">
        <v>120</v>
      </c>
      <c r="G67" s="43">
        <v>4</v>
      </c>
      <c r="H67" s="43">
        <v>0</v>
      </c>
      <c r="I67" s="43">
        <v>10</v>
      </c>
      <c r="J67" s="43">
        <v>70</v>
      </c>
      <c r="K67" s="44" t="s">
        <v>62</v>
      </c>
      <c r="L67" s="43">
        <v>26.6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5">SUM(G63:G69)</f>
        <v>30</v>
      </c>
      <c r="H70" s="19">
        <f t="shared" ref="H70" si="36">SUM(H63:H69)</f>
        <v>23</v>
      </c>
      <c r="I70" s="19">
        <f t="shared" ref="I70" si="37">SUM(I63:I69)</f>
        <v>110</v>
      </c>
      <c r="J70" s="19">
        <f t="shared" ref="J70" si="38">SUM(J63:J69)</f>
        <v>627</v>
      </c>
      <c r="K70" s="25"/>
      <c r="L70" s="54">
        <f t="shared" ref="L70" si="39">SUM(L63:L69)</f>
        <v>88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47</v>
      </c>
      <c r="F72" s="43">
        <v>210</v>
      </c>
      <c r="G72" s="43">
        <v>2</v>
      </c>
      <c r="H72" s="43">
        <v>7</v>
      </c>
      <c r="I72" s="43">
        <v>12</v>
      </c>
      <c r="J72" s="43">
        <v>145</v>
      </c>
      <c r="K72" s="44">
        <v>88</v>
      </c>
      <c r="L72" s="43">
        <v>14.44</v>
      </c>
    </row>
    <row r="73" spans="1:12" ht="15" x14ac:dyDescent="0.25">
      <c r="A73" s="23"/>
      <c r="B73" s="15"/>
      <c r="C73" s="11"/>
      <c r="D73" s="7" t="s">
        <v>28</v>
      </c>
      <c r="E73" s="42" t="s">
        <v>82</v>
      </c>
      <c r="F73" s="43">
        <v>90</v>
      </c>
      <c r="G73" s="43">
        <v>9</v>
      </c>
      <c r="H73" s="43">
        <v>11</v>
      </c>
      <c r="I73" s="43">
        <v>11</v>
      </c>
      <c r="J73" s="43">
        <v>348</v>
      </c>
      <c r="K73" s="44">
        <v>280</v>
      </c>
      <c r="L73" s="43">
        <v>57.43</v>
      </c>
    </row>
    <row r="74" spans="1:12" ht="15" x14ac:dyDescent="0.25">
      <c r="A74" s="23"/>
      <c r="B74" s="15"/>
      <c r="C74" s="11"/>
      <c r="D74" s="7" t="s">
        <v>29</v>
      </c>
      <c r="E74" s="42" t="s">
        <v>48</v>
      </c>
      <c r="F74" s="43">
        <v>150</v>
      </c>
      <c r="G74" s="43">
        <v>5</v>
      </c>
      <c r="H74" s="43">
        <v>5</v>
      </c>
      <c r="I74" s="43">
        <v>21</v>
      </c>
      <c r="J74" s="43">
        <v>148</v>
      </c>
      <c r="K74" s="44">
        <v>303</v>
      </c>
      <c r="L74" s="43">
        <v>17.02</v>
      </c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53</v>
      </c>
      <c r="F77" s="43">
        <v>50</v>
      </c>
      <c r="G77" s="43">
        <v>4</v>
      </c>
      <c r="H77" s="43">
        <v>0</v>
      </c>
      <c r="I77" s="43">
        <v>30</v>
      </c>
      <c r="J77" s="43">
        <v>117</v>
      </c>
      <c r="K77" s="44" t="s">
        <v>62</v>
      </c>
      <c r="L77" s="43">
        <v>3.51</v>
      </c>
    </row>
    <row r="78" spans="1:12" ht="15" x14ac:dyDescent="0.25">
      <c r="A78" s="23"/>
      <c r="B78" s="15"/>
      <c r="C78" s="11"/>
      <c r="D78" s="6" t="s">
        <v>30</v>
      </c>
      <c r="E78" s="42" t="s">
        <v>83</v>
      </c>
      <c r="F78" s="43">
        <v>200</v>
      </c>
      <c r="G78" s="43">
        <v>1</v>
      </c>
      <c r="H78" s="43">
        <v>1</v>
      </c>
      <c r="I78" s="43">
        <v>45</v>
      </c>
      <c r="J78" s="43">
        <v>155</v>
      </c>
      <c r="K78" s="44">
        <v>342</v>
      </c>
      <c r="L78" s="43">
        <v>15.6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40">SUM(G71:G79)</f>
        <v>21</v>
      </c>
      <c r="H80" s="19">
        <f t="shared" ref="H80" si="41">SUM(H71:H79)</f>
        <v>24</v>
      </c>
      <c r="I80" s="19">
        <f t="shared" ref="I80" si="42">SUM(I71:I79)</f>
        <v>119</v>
      </c>
      <c r="J80" s="19">
        <f t="shared" ref="J80:L80" si="43">SUM(J71:J79)</f>
        <v>913</v>
      </c>
      <c r="K80" s="25"/>
      <c r="L80" s="19">
        <f t="shared" si="43"/>
        <v>108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1200</v>
      </c>
      <c r="G81" s="32">
        <f t="shared" ref="G81" si="44">G70+G80</f>
        <v>51</v>
      </c>
      <c r="H81" s="32">
        <f t="shared" ref="H81" si="45">H70+H80</f>
        <v>47</v>
      </c>
      <c r="I81" s="32">
        <f t="shared" ref="I81" si="46">I70+I80</f>
        <v>229</v>
      </c>
      <c r="J81" s="32">
        <f t="shared" ref="J81:L81" si="47">J70+J80</f>
        <v>1540</v>
      </c>
      <c r="K81" s="53"/>
      <c r="L81" s="52">
        <f t="shared" si="47"/>
        <v>196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84</v>
      </c>
      <c r="F82" s="40">
        <v>200</v>
      </c>
      <c r="G82" s="40">
        <v>27</v>
      </c>
      <c r="H82" s="40">
        <v>8</v>
      </c>
      <c r="I82" s="40">
        <v>35</v>
      </c>
      <c r="J82" s="40">
        <v>380</v>
      </c>
      <c r="K82" s="68" t="s">
        <v>85</v>
      </c>
      <c r="L82" s="67">
        <v>68.569999999999993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0</v>
      </c>
      <c r="H84" s="43">
        <v>0</v>
      </c>
      <c r="I84" s="43">
        <v>24</v>
      </c>
      <c r="J84" s="43">
        <v>155</v>
      </c>
      <c r="K84" s="44">
        <v>588</v>
      </c>
      <c r="L84" s="43">
        <v>10.1</v>
      </c>
    </row>
    <row r="85" spans="1:12" ht="15" x14ac:dyDescent="0.25">
      <c r="A85" s="23"/>
      <c r="B85" s="15"/>
      <c r="C85" s="11"/>
      <c r="D85" s="7" t="s">
        <v>23</v>
      </c>
      <c r="E85" s="42" t="s">
        <v>53</v>
      </c>
      <c r="F85" s="43">
        <v>30</v>
      </c>
      <c r="G85" s="43">
        <v>4</v>
      </c>
      <c r="H85" s="43">
        <v>1</v>
      </c>
      <c r="I85" s="43">
        <v>25</v>
      </c>
      <c r="J85" s="43">
        <v>70</v>
      </c>
      <c r="K85" s="44" t="s">
        <v>62</v>
      </c>
      <c r="L85" s="43">
        <v>2.1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42" t="s">
        <v>86</v>
      </c>
      <c r="F87" s="43">
        <v>70</v>
      </c>
      <c r="G87" s="43">
        <v>0.7</v>
      </c>
      <c r="H87" s="43">
        <v>4</v>
      </c>
      <c r="I87" s="43">
        <v>4</v>
      </c>
      <c r="J87" s="43">
        <v>35</v>
      </c>
      <c r="K87" s="44" t="s">
        <v>62</v>
      </c>
      <c r="L87" s="43">
        <v>7.23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8">SUM(G82:G88)</f>
        <v>31.7</v>
      </c>
      <c r="H89" s="19">
        <f t="shared" ref="H89" si="49">SUM(H82:H88)</f>
        <v>13</v>
      </c>
      <c r="I89" s="19">
        <f t="shared" ref="I89" si="50">SUM(I82:I88)</f>
        <v>88</v>
      </c>
      <c r="J89" s="19">
        <f t="shared" ref="J89" si="51">SUM(J82:J88)</f>
        <v>640</v>
      </c>
      <c r="K89" s="25"/>
      <c r="L89" s="54">
        <f t="shared" ref="L89" si="52">SUM(L82:L88)</f>
        <v>87.999999999999986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86</v>
      </c>
      <c r="F90" s="43">
        <v>60</v>
      </c>
      <c r="G90" s="43">
        <v>1</v>
      </c>
      <c r="H90" s="43">
        <v>4</v>
      </c>
      <c r="I90" s="43">
        <v>4</v>
      </c>
      <c r="J90" s="43">
        <v>35</v>
      </c>
      <c r="K90" s="44" t="s">
        <v>62</v>
      </c>
      <c r="L90" s="43">
        <v>5.32</v>
      </c>
    </row>
    <row r="91" spans="1:12" ht="15" x14ac:dyDescent="0.25">
      <c r="A91" s="23"/>
      <c r="B91" s="15"/>
      <c r="C91" s="11"/>
      <c r="D91" s="7" t="s">
        <v>27</v>
      </c>
      <c r="E91" s="42" t="s">
        <v>87</v>
      </c>
      <c r="F91" s="43">
        <v>210</v>
      </c>
      <c r="G91" s="43">
        <v>2</v>
      </c>
      <c r="H91" s="43">
        <v>6</v>
      </c>
      <c r="I91" s="43">
        <v>18</v>
      </c>
      <c r="J91" s="43">
        <v>135</v>
      </c>
      <c r="K91" s="44">
        <v>82</v>
      </c>
      <c r="L91" s="43">
        <v>15.65</v>
      </c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>
        <v>200</v>
      </c>
      <c r="G92" s="43">
        <v>27</v>
      </c>
      <c r="H92" s="43">
        <v>8</v>
      </c>
      <c r="I92" s="43">
        <v>35</v>
      </c>
      <c r="J92" s="43">
        <v>380</v>
      </c>
      <c r="K92" s="44" t="s">
        <v>85</v>
      </c>
      <c r="L92" s="43">
        <v>68.569999999999993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50</v>
      </c>
      <c r="G96" s="43">
        <v>4</v>
      </c>
      <c r="H96" s="43">
        <v>1</v>
      </c>
      <c r="I96" s="43">
        <v>30</v>
      </c>
      <c r="J96" s="43">
        <v>117</v>
      </c>
      <c r="K96" s="44" t="s">
        <v>62</v>
      </c>
      <c r="L96" s="43">
        <v>3.51</v>
      </c>
    </row>
    <row r="97" spans="1:12" ht="15" x14ac:dyDescent="0.25">
      <c r="A97" s="23"/>
      <c r="B97" s="15"/>
      <c r="C97" s="11"/>
      <c r="D97" s="6" t="s">
        <v>30</v>
      </c>
      <c r="E97" s="42" t="s">
        <v>88</v>
      </c>
      <c r="F97" s="43">
        <v>200</v>
      </c>
      <c r="G97" s="43">
        <v>1</v>
      </c>
      <c r="H97" s="43">
        <v>0</v>
      </c>
      <c r="I97" s="43">
        <v>32</v>
      </c>
      <c r="J97" s="43">
        <v>155</v>
      </c>
      <c r="K97" s="44">
        <v>585</v>
      </c>
      <c r="L97" s="43">
        <v>14.95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53">SUM(G90:G98)</f>
        <v>35</v>
      </c>
      <c r="H99" s="19">
        <f t="shared" ref="H99" si="54">SUM(H90:H98)</f>
        <v>19</v>
      </c>
      <c r="I99" s="19">
        <f t="shared" ref="I99" si="55">SUM(I90:I98)</f>
        <v>119</v>
      </c>
      <c r="J99" s="19">
        <f t="shared" ref="J99:L99" si="56">SUM(J90:J98)</f>
        <v>822</v>
      </c>
      <c r="K99" s="25"/>
      <c r="L99" s="19">
        <f t="shared" si="56"/>
        <v>108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1220</v>
      </c>
      <c r="G100" s="32">
        <f t="shared" ref="G100" si="57">G89+G99</f>
        <v>66.7</v>
      </c>
      <c r="H100" s="32">
        <f t="shared" ref="H100" si="58">H89+H99</f>
        <v>32</v>
      </c>
      <c r="I100" s="32">
        <f t="shared" ref="I100" si="59">I89+I99</f>
        <v>207</v>
      </c>
      <c r="J100" s="32">
        <f t="shared" ref="J100:L100" si="60">J89+J99</f>
        <v>1462</v>
      </c>
      <c r="K100" s="53"/>
      <c r="L100" s="52">
        <f t="shared" si="60"/>
        <v>196</v>
      </c>
    </row>
    <row r="101" spans="1:12" ht="15.75" customHeight="1" x14ac:dyDescent="0.25">
      <c r="A101" s="20">
        <v>1</v>
      </c>
      <c r="B101" s="21">
        <v>6</v>
      </c>
      <c r="C101" s="22" t="s">
        <v>20</v>
      </c>
      <c r="D101" s="5" t="s">
        <v>21</v>
      </c>
      <c r="E101" s="39" t="s">
        <v>89</v>
      </c>
      <c r="F101" s="40">
        <v>205</v>
      </c>
      <c r="G101" s="40">
        <v>6</v>
      </c>
      <c r="H101" s="40">
        <v>11</v>
      </c>
      <c r="I101" s="40">
        <v>43</v>
      </c>
      <c r="J101" s="40">
        <v>394</v>
      </c>
      <c r="K101" s="44">
        <v>175</v>
      </c>
      <c r="L101" s="40">
        <v>30.94</v>
      </c>
    </row>
    <row r="102" spans="1:12" ht="15.75" customHeight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75" customHeight="1" x14ac:dyDescent="0.25">
      <c r="A103" s="23"/>
      <c r="B103" s="15"/>
      <c r="C103" s="11"/>
      <c r="D103" s="7" t="s">
        <v>22</v>
      </c>
      <c r="E103" s="42" t="s">
        <v>74</v>
      </c>
      <c r="F103" s="43">
        <v>200</v>
      </c>
      <c r="G103" s="43">
        <v>1</v>
      </c>
      <c r="H103" s="43">
        <v>0</v>
      </c>
      <c r="I103" s="43">
        <v>9</v>
      </c>
      <c r="J103" s="43">
        <v>37</v>
      </c>
      <c r="K103" s="44">
        <v>381</v>
      </c>
      <c r="L103" s="43">
        <v>4.0199999999999996</v>
      </c>
    </row>
    <row r="104" spans="1:12" ht="15.75" customHeight="1" x14ac:dyDescent="0.25">
      <c r="A104" s="23"/>
      <c r="B104" s="15"/>
      <c r="C104" s="11"/>
      <c r="D104" s="7" t="s">
        <v>23</v>
      </c>
      <c r="E104" s="42" t="s">
        <v>90</v>
      </c>
      <c r="F104" s="43">
        <v>50</v>
      </c>
      <c r="G104" s="43">
        <v>6</v>
      </c>
      <c r="H104" s="43">
        <v>6</v>
      </c>
      <c r="I104" s="43">
        <v>34</v>
      </c>
      <c r="J104" s="43">
        <v>193</v>
      </c>
      <c r="K104" s="44" t="s">
        <v>62</v>
      </c>
      <c r="L104" s="43">
        <v>23.1</v>
      </c>
    </row>
    <row r="105" spans="1:12" ht="15.75" customHeight="1" x14ac:dyDescent="0.25">
      <c r="A105" s="23"/>
      <c r="B105" s="15"/>
      <c r="C105" s="11"/>
      <c r="D105" s="7" t="s">
        <v>24</v>
      </c>
      <c r="E105" s="42" t="s">
        <v>63</v>
      </c>
      <c r="F105" s="43">
        <v>120</v>
      </c>
      <c r="G105" s="43">
        <v>1</v>
      </c>
      <c r="H105" s="43">
        <v>0</v>
      </c>
      <c r="I105" s="43">
        <v>22</v>
      </c>
      <c r="J105" s="43">
        <v>100</v>
      </c>
      <c r="K105" s="44" t="s">
        <v>62</v>
      </c>
      <c r="L105" s="51">
        <v>29.94</v>
      </c>
    </row>
    <row r="106" spans="1:12" ht="15.75" customHeight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.75" customHeight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customHeight="1" x14ac:dyDescent="0.25">
      <c r="A108" s="24"/>
      <c r="B108" s="17"/>
      <c r="C108" s="8"/>
      <c r="D108" s="18" t="s">
        <v>33</v>
      </c>
      <c r="E108" s="9"/>
      <c r="F108" s="19">
        <f>SUM(F101:F107)</f>
        <v>575</v>
      </c>
      <c r="G108" s="19">
        <f t="shared" ref="G108" si="61">SUM(G101:G107)</f>
        <v>14</v>
      </c>
      <c r="H108" s="19">
        <f t="shared" ref="H108" si="62">SUM(H101:H107)</f>
        <v>17</v>
      </c>
      <c r="I108" s="19">
        <f t="shared" ref="I108" si="63">SUM(I101:I107)</f>
        <v>108</v>
      </c>
      <c r="J108" s="19">
        <f t="shared" ref="J108" si="64">SUM(J101:J107)</f>
        <v>724</v>
      </c>
      <c r="K108" s="25"/>
      <c r="L108" s="54">
        <f t="shared" ref="L108" si="65">SUM(L101:L107)</f>
        <v>88</v>
      </c>
    </row>
    <row r="109" spans="1:12" ht="15.75" customHeight="1" x14ac:dyDescent="0.25">
      <c r="A109" s="26">
        <v>1</v>
      </c>
      <c r="B109" s="13"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customHeight="1" x14ac:dyDescent="0.25">
      <c r="A110" s="23"/>
      <c r="B110" s="15"/>
      <c r="C110" s="11"/>
      <c r="D110" s="7" t="s">
        <v>27</v>
      </c>
      <c r="E110" s="42" t="s">
        <v>91</v>
      </c>
      <c r="F110" s="43">
        <v>210</v>
      </c>
      <c r="G110" s="43">
        <v>2</v>
      </c>
      <c r="H110" s="43">
        <v>6</v>
      </c>
      <c r="I110" s="43">
        <v>18</v>
      </c>
      <c r="J110" s="43">
        <v>135</v>
      </c>
      <c r="K110" s="44">
        <v>82</v>
      </c>
      <c r="L110" s="43">
        <v>18.5</v>
      </c>
    </row>
    <row r="111" spans="1:12" ht="15.75" customHeight="1" x14ac:dyDescent="0.25">
      <c r="A111" s="23"/>
      <c r="B111" s="15"/>
      <c r="C111" s="11"/>
      <c r="D111" s="7" t="s">
        <v>28</v>
      </c>
      <c r="E111" s="42" t="s">
        <v>92</v>
      </c>
      <c r="F111" s="43">
        <v>120</v>
      </c>
      <c r="G111" s="43">
        <v>8</v>
      </c>
      <c r="H111" s="43">
        <v>9</v>
      </c>
      <c r="I111" s="43">
        <v>10</v>
      </c>
      <c r="J111" s="43">
        <v>275</v>
      </c>
      <c r="K111" s="44" t="s">
        <v>45</v>
      </c>
      <c r="L111" s="43">
        <v>62.43</v>
      </c>
    </row>
    <row r="112" spans="1:12" ht="15.75" customHeight="1" x14ac:dyDescent="0.25">
      <c r="A112" s="23"/>
      <c r="B112" s="15"/>
      <c r="C112" s="11"/>
      <c r="D112" s="7" t="s">
        <v>29</v>
      </c>
      <c r="E112" s="42" t="s">
        <v>93</v>
      </c>
      <c r="F112" s="43">
        <v>150</v>
      </c>
      <c r="G112" s="43">
        <v>6</v>
      </c>
      <c r="H112" s="43">
        <v>1</v>
      </c>
      <c r="I112" s="43">
        <v>32</v>
      </c>
      <c r="J112" s="43">
        <v>168</v>
      </c>
      <c r="K112" s="44">
        <v>309</v>
      </c>
      <c r="L112" s="43">
        <v>13.46</v>
      </c>
    </row>
    <row r="113" spans="1:12" ht="15.75" customHeight="1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.75" customHeight="1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.75" customHeight="1" x14ac:dyDescent="0.25">
      <c r="A115" s="23"/>
      <c r="B115" s="15"/>
      <c r="C115" s="11"/>
      <c r="D115" s="7" t="s">
        <v>32</v>
      </c>
      <c r="E115" s="42" t="s">
        <v>53</v>
      </c>
      <c r="F115" s="43">
        <v>50</v>
      </c>
      <c r="G115" s="43">
        <v>4</v>
      </c>
      <c r="H115" s="43">
        <v>1</v>
      </c>
      <c r="I115" s="43">
        <v>30</v>
      </c>
      <c r="J115" s="43">
        <v>117</v>
      </c>
      <c r="K115" s="44" t="s">
        <v>62</v>
      </c>
      <c r="L115" s="43">
        <v>3.51</v>
      </c>
    </row>
    <row r="116" spans="1:12" ht="15.75" customHeight="1" x14ac:dyDescent="0.25">
      <c r="A116" s="23"/>
      <c r="B116" s="15"/>
      <c r="C116" s="11"/>
      <c r="D116" s="6" t="s">
        <v>30</v>
      </c>
      <c r="E116" s="42" t="s">
        <v>46</v>
      </c>
      <c r="F116" s="43">
        <v>200</v>
      </c>
      <c r="G116" s="43">
        <v>1</v>
      </c>
      <c r="H116" s="43">
        <v>0</v>
      </c>
      <c r="I116" s="43">
        <v>32</v>
      </c>
      <c r="J116" s="43">
        <v>155</v>
      </c>
      <c r="K116" s="44">
        <v>388</v>
      </c>
      <c r="L116" s="43">
        <v>10.1</v>
      </c>
    </row>
    <row r="117" spans="1:12" ht="15.75" customHeight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customHeight="1" x14ac:dyDescent="0.2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L118" si="66">SUM(G109:G117)</f>
        <v>21</v>
      </c>
      <c r="H118" s="19">
        <f t="shared" si="66"/>
        <v>17</v>
      </c>
      <c r="I118" s="19">
        <f t="shared" si="66"/>
        <v>122</v>
      </c>
      <c r="J118" s="19">
        <f t="shared" si="66"/>
        <v>850</v>
      </c>
      <c r="K118" s="25"/>
      <c r="L118" s="54">
        <f t="shared" si="66"/>
        <v>108.00000000000001</v>
      </c>
    </row>
    <row r="119" spans="1:12" ht="15.75" customHeight="1" thickBot="1" x14ac:dyDescent="0.25">
      <c r="A119" s="29">
        <v>1</v>
      </c>
      <c r="B119" s="30">
        <v>6</v>
      </c>
      <c r="C119" s="72" t="s">
        <v>4</v>
      </c>
      <c r="D119" s="73"/>
      <c r="E119" s="31"/>
      <c r="F119" s="32">
        <f>F108+F118</f>
        <v>1305</v>
      </c>
      <c r="G119" s="32">
        <f t="shared" ref="G119:J119" si="67">G108+G118</f>
        <v>35</v>
      </c>
      <c r="H119" s="32">
        <f t="shared" si="67"/>
        <v>34</v>
      </c>
      <c r="I119" s="32">
        <f t="shared" si="67"/>
        <v>230</v>
      </c>
      <c r="J119" s="32">
        <f t="shared" si="67"/>
        <v>1574</v>
      </c>
      <c r="K119" s="53"/>
      <c r="L119" s="52">
        <f>L108+L118</f>
        <v>196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 t="s">
        <v>94</v>
      </c>
      <c r="F120" s="40">
        <v>170</v>
      </c>
      <c r="G120" s="40">
        <v>16</v>
      </c>
      <c r="H120" s="40">
        <v>11</v>
      </c>
      <c r="I120" s="40">
        <v>13</v>
      </c>
      <c r="J120" s="40">
        <v>302</v>
      </c>
      <c r="K120" s="41" t="s">
        <v>95</v>
      </c>
      <c r="L120" s="40">
        <v>64.489999999999995</v>
      </c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 t="s">
        <v>74</v>
      </c>
      <c r="F122" s="43">
        <v>200</v>
      </c>
      <c r="G122" s="43">
        <v>1</v>
      </c>
      <c r="H122" s="43">
        <v>0</v>
      </c>
      <c r="I122" s="43">
        <v>9</v>
      </c>
      <c r="J122" s="43">
        <v>155</v>
      </c>
      <c r="K122" s="44">
        <v>377</v>
      </c>
      <c r="L122" s="43">
        <v>4.0199999999999996</v>
      </c>
    </row>
    <row r="123" spans="1:12" ht="15" x14ac:dyDescent="0.25">
      <c r="A123" s="23"/>
      <c r="B123" s="15"/>
      <c r="C123" s="11"/>
      <c r="D123" s="7" t="s">
        <v>23</v>
      </c>
      <c r="E123" s="42" t="s">
        <v>53</v>
      </c>
      <c r="F123" s="43">
        <v>30</v>
      </c>
      <c r="G123" s="43">
        <v>4</v>
      </c>
      <c r="H123" s="43">
        <v>1</v>
      </c>
      <c r="I123" s="43">
        <v>25</v>
      </c>
      <c r="J123" s="43">
        <v>58</v>
      </c>
      <c r="K123" s="44" t="s">
        <v>62</v>
      </c>
      <c r="L123" s="43">
        <v>2.1</v>
      </c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 t="s">
        <v>26</v>
      </c>
      <c r="E125" s="42" t="s">
        <v>96</v>
      </c>
      <c r="F125" s="43">
        <v>100</v>
      </c>
      <c r="G125" s="43">
        <v>4</v>
      </c>
      <c r="H125" s="43">
        <v>0</v>
      </c>
      <c r="I125" s="43">
        <v>12</v>
      </c>
      <c r="J125" s="43">
        <v>46</v>
      </c>
      <c r="K125" s="44">
        <v>33</v>
      </c>
      <c r="L125" s="43">
        <v>17.39</v>
      </c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" si="68">SUM(G120:G126)</f>
        <v>25</v>
      </c>
      <c r="H127" s="19">
        <f t="shared" ref="H127" si="69">SUM(H120:H126)</f>
        <v>12</v>
      </c>
      <c r="I127" s="19">
        <f t="shared" ref="I127" si="70">SUM(I120:I126)</f>
        <v>59</v>
      </c>
      <c r="J127" s="19">
        <f t="shared" ref="J127" si="71">SUM(J120:J126)</f>
        <v>561</v>
      </c>
      <c r="K127" s="25"/>
      <c r="L127" s="54">
        <f t="shared" ref="L127" si="72">SUM(L120:L126)</f>
        <v>87.999999999999986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97</v>
      </c>
      <c r="F128" s="43">
        <v>60</v>
      </c>
      <c r="G128" s="43">
        <v>1</v>
      </c>
      <c r="H128" s="43">
        <v>0</v>
      </c>
      <c r="I128" s="43">
        <v>1</v>
      </c>
      <c r="J128" s="43">
        <v>20</v>
      </c>
      <c r="K128" s="44" t="s">
        <v>62</v>
      </c>
      <c r="L128" s="43">
        <v>8.75</v>
      </c>
    </row>
    <row r="129" spans="1:12" ht="15" x14ac:dyDescent="0.25">
      <c r="A129" s="23"/>
      <c r="B129" s="15"/>
      <c r="C129" s="11"/>
      <c r="D129" s="7" t="s">
        <v>27</v>
      </c>
      <c r="E129" s="42" t="s">
        <v>64</v>
      </c>
      <c r="F129" s="43">
        <v>200</v>
      </c>
      <c r="G129" s="43">
        <v>3</v>
      </c>
      <c r="H129" s="43">
        <v>7</v>
      </c>
      <c r="I129" s="43">
        <v>12</v>
      </c>
      <c r="J129" s="43">
        <v>135</v>
      </c>
      <c r="K129" s="44">
        <v>136</v>
      </c>
      <c r="L129" s="43">
        <v>10.81</v>
      </c>
    </row>
    <row r="130" spans="1:12" ht="15" x14ac:dyDescent="0.25">
      <c r="A130" s="23"/>
      <c r="B130" s="15"/>
      <c r="C130" s="11"/>
      <c r="D130" s="7" t="s">
        <v>28</v>
      </c>
      <c r="E130" s="42" t="s">
        <v>94</v>
      </c>
      <c r="F130" s="43">
        <v>200</v>
      </c>
      <c r="G130" s="43">
        <v>16</v>
      </c>
      <c r="H130" s="43">
        <v>11</v>
      </c>
      <c r="I130" s="43">
        <v>13</v>
      </c>
      <c r="J130" s="43">
        <v>355</v>
      </c>
      <c r="K130" s="44" t="s">
        <v>95</v>
      </c>
      <c r="L130" s="43">
        <v>73.13</v>
      </c>
    </row>
    <row r="131" spans="1:12" ht="15" x14ac:dyDescent="0.25">
      <c r="A131" s="23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7" t="s">
        <v>32</v>
      </c>
      <c r="E134" s="42" t="s">
        <v>53</v>
      </c>
      <c r="F134" s="43">
        <v>50</v>
      </c>
      <c r="G134" s="43">
        <v>4</v>
      </c>
      <c r="H134" s="43">
        <v>1</v>
      </c>
      <c r="I134" s="43">
        <v>30</v>
      </c>
      <c r="J134" s="43">
        <v>117</v>
      </c>
      <c r="K134" s="44" t="s">
        <v>62</v>
      </c>
      <c r="L134" s="43">
        <v>3.51</v>
      </c>
    </row>
    <row r="135" spans="1:12" ht="15" x14ac:dyDescent="0.25">
      <c r="A135" s="23"/>
      <c r="B135" s="15"/>
      <c r="C135" s="11"/>
      <c r="D135" s="6" t="s">
        <v>30</v>
      </c>
      <c r="E135" s="42" t="s">
        <v>67</v>
      </c>
      <c r="F135" s="43">
        <v>200</v>
      </c>
      <c r="G135" s="43">
        <v>1</v>
      </c>
      <c r="H135" s="43">
        <v>0</v>
      </c>
      <c r="I135" s="43">
        <v>21</v>
      </c>
      <c r="J135" s="43">
        <v>115</v>
      </c>
      <c r="K135" s="44">
        <v>388</v>
      </c>
      <c r="L135" s="43">
        <v>11.8</v>
      </c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73">SUM(G128:G136)</f>
        <v>25</v>
      </c>
      <c r="H137" s="19">
        <f t="shared" si="73"/>
        <v>19</v>
      </c>
      <c r="I137" s="19">
        <f t="shared" si="73"/>
        <v>77</v>
      </c>
      <c r="J137" s="19">
        <f t="shared" si="73"/>
        <v>742</v>
      </c>
      <c r="K137" s="25"/>
      <c r="L137" s="19">
        <f t="shared" ref="L137" si="74">SUM(L128:L136)</f>
        <v>108</v>
      </c>
    </row>
    <row r="138" spans="1:12" ht="15.75" thickBot="1" x14ac:dyDescent="0.25">
      <c r="A138" s="29">
        <f>A120</f>
        <v>2</v>
      </c>
      <c r="B138" s="30">
        <f>B120</f>
        <v>1</v>
      </c>
      <c r="C138" s="72" t="s">
        <v>4</v>
      </c>
      <c r="D138" s="73"/>
      <c r="E138" s="31"/>
      <c r="F138" s="32">
        <f>F127+F137</f>
        <v>1210</v>
      </c>
      <c r="G138" s="32">
        <f t="shared" ref="G138" si="75">G127+G137</f>
        <v>50</v>
      </c>
      <c r="H138" s="32">
        <f t="shared" ref="H138" si="76">H127+H137</f>
        <v>31</v>
      </c>
      <c r="I138" s="32">
        <f t="shared" ref="I138" si="77">I127+I137</f>
        <v>136</v>
      </c>
      <c r="J138" s="32">
        <f t="shared" ref="J138:L138" si="78">J127+J137</f>
        <v>1303</v>
      </c>
      <c r="K138" s="53"/>
      <c r="L138" s="52">
        <f t="shared" si="78"/>
        <v>196</v>
      </c>
    </row>
    <row r="139" spans="1:12" ht="25.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 t="s">
        <v>49</v>
      </c>
      <c r="F139" s="40">
        <v>270</v>
      </c>
      <c r="G139" s="40">
        <v>18</v>
      </c>
      <c r="H139" s="40">
        <v>17</v>
      </c>
      <c r="I139" s="40">
        <v>39</v>
      </c>
      <c r="J139" s="40">
        <v>536</v>
      </c>
      <c r="K139" s="41">
        <v>287</v>
      </c>
      <c r="L139" s="40">
        <v>67.010000000000005</v>
      </c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 t="s">
        <v>55</v>
      </c>
      <c r="F141" s="43">
        <v>200</v>
      </c>
      <c r="G141" s="43">
        <v>0</v>
      </c>
      <c r="H141" s="43">
        <v>0</v>
      </c>
      <c r="I141" s="43">
        <v>28</v>
      </c>
      <c r="J141" s="43">
        <v>115</v>
      </c>
      <c r="K141" s="44">
        <v>388</v>
      </c>
      <c r="L141" s="43">
        <v>18.89</v>
      </c>
    </row>
    <row r="142" spans="1:12" ht="15" x14ac:dyDescent="0.25">
      <c r="A142" s="14"/>
      <c r="B142" s="15"/>
      <c r="C142" s="11"/>
      <c r="D142" s="7" t="s">
        <v>23</v>
      </c>
      <c r="E142" s="42" t="s">
        <v>53</v>
      </c>
      <c r="F142" s="43">
        <v>30</v>
      </c>
      <c r="G142" s="43">
        <v>4</v>
      </c>
      <c r="H142" s="43">
        <v>1</v>
      </c>
      <c r="I142" s="43">
        <v>25</v>
      </c>
      <c r="J142" s="43">
        <v>58</v>
      </c>
      <c r="K142" s="44" t="s">
        <v>44</v>
      </c>
      <c r="L142" s="43">
        <v>2.1</v>
      </c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 t="s">
        <v>41</v>
      </c>
      <c r="E144" s="55"/>
      <c r="F144" s="56"/>
      <c r="G144" s="57"/>
      <c r="H144" s="57"/>
      <c r="I144" s="57"/>
      <c r="J144" s="63"/>
      <c r="K144" s="58"/>
      <c r="L144" s="57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" si="79">SUM(G139:G145)</f>
        <v>22</v>
      </c>
      <c r="H146" s="19">
        <f t="shared" ref="H146" si="80">SUM(H139:H145)</f>
        <v>18</v>
      </c>
      <c r="I146" s="19">
        <f t="shared" ref="I146" si="81">SUM(I139:I145)</f>
        <v>92</v>
      </c>
      <c r="J146" s="19">
        <f t="shared" ref="J146" si="82">SUM(J139:J145)</f>
        <v>709</v>
      </c>
      <c r="K146" s="25"/>
      <c r="L146" s="54">
        <f t="shared" ref="L146" si="83">SUM(L139:L145)</f>
        <v>88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7" t="s">
        <v>27</v>
      </c>
      <c r="E148" s="42" t="s">
        <v>56</v>
      </c>
      <c r="F148" s="43">
        <v>210</v>
      </c>
      <c r="G148" s="43">
        <v>6</v>
      </c>
      <c r="H148" s="43">
        <v>5</v>
      </c>
      <c r="I148" s="43">
        <v>17</v>
      </c>
      <c r="J148" s="43">
        <v>248</v>
      </c>
      <c r="K148" s="44">
        <v>102</v>
      </c>
      <c r="L148" s="43">
        <v>13.48</v>
      </c>
    </row>
    <row r="149" spans="1:12" ht="15" x14ac:dyDescent="0.25">
      <c r="A149" s="14"/>
      <c r="B149" s="15"/>
      <c r="C149" s="11"/>
      <c r="D149" s="7" t="s">
        <v>28</v>
      </c>
      <c r="E149" s="42" t="s">
        <v>50</v>
      </c>
      <c r="F149" s="43">
        <v>120</v>
      </c>
      <c r="G149" s="43">
        <v>12</v>
      </c>
      <c r="H149" s="43">
        <v>16</v>
      </c>
      <c r="I149" s="43">
        <v>7</v>
      </c>
      <c r="J149" s="43">
        <v>368</v>
      </c>
      <c r="K149" s="44">
        <v>287</v>
      </c>
      <c r="L149" s="43">
        <v>53.55</v>
      </c>
    </row>
    <row r="150" spans="1:12" ht="15" x14ac:dyDescent="0.25">
      <c r="A150" s="14"/>
      <c r="B150" s="15"/>
      <c r="C150" s="11"/>
      <c r="D150" s="7" t="s">
        <v>29</v>
      </c>
      <c r="E150" s="42" t="s">
        <v>57</v>
      </c>
      <c r="F150" s="43">
        <v>150</v>
      </c>
      <c r="G150" s="43">
        <v>6</v>
      </c>
      <c r="H150" s="43">
        <v>1</v>
      </c>
      <c r="I150" s="43">
        <v>32</v>
      </c>
      <c r="J150" s="43">
        <v>156</v>
      </c>
      <c r="K150" s="44">
        <v>309</v>
      </c>
      <c r="L150" s="43">
        <v>13.46</v>
      </c>
    </row>
    <row r="151" spans="1:12" ht="15" x14ac:dyDescent="0.25">
      <c r="A151" s="14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14"/>
      <c r="B153" s="15"/>
      <c r="C153" s="11"/>
      <c r="D153" s="7" t="s">
        <v>32</v>
      </c>
      <c r="E153" s="42" t="s">
        <v>53</v>
      </c>
      <c r="F153" s="43">
        <v>50</v>
      </c>
      <c r="G153" s="43">
        <v>4</v>
      </c>
      <c r="H153" s="43">
        <v>1</v>
      </c>
      <c r="I153" s="43">
        <v>30</v>
      </c>
      <c r="J153" s="43">
        <v>117</v>
      </c>
      <c r="K153" s="44" t="s">
        <v>44</v>
      </c>
      <c r="L153" s="43">
        <v>3.51</v>
      </c>
    </row>
    <row r="154" spans="1:12" ht="15" x14ac:dyDescent="0.25">
      <c r="A154" s="14"/>
      <c r="B154" s="15"/>
      <c r="C154" s="11"/>
      <c r="D154" s="6" t="s">
        <v>30</v>
      </c>
      <c r="E154" s="42" t="s">
        <v>58</v>
      </c>
      <c r="F154" s="43">
        <v>200</v>
      </c>
      <c r="G154" s="43">
        <v>1</v>
      </c>
      <c r="H154" s="43">
        <v>0</v>
      </c>
      <c r="I154" s="43">
        <v>20</v>
      </c>
      <c r="J154" s="43">
        <v>100</v>
      </c>
      <c r="K154" s="44">
        <v>389</v>
      </c>
      <c r="L154" s="43">
        <v>24</v>
      </c>
    </row>
    <row r="155" spans="1:12" ht="15" x14ac:dyDescent="0.25">
      <c r="A155" s="14"/>
      <c r="B155" s="15"/>
      <c r="C155" s="11"/>
      <c r="D155" s="6" t="s">
        <v>41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84">SUM(G147:G155)</f>
        <v>29</v>
      </c>
      <c r="H156" s="19">
        <f t="shared" si="84"/>
        <v>23</v>
      </c>
      <c r="I156" s="19">
        <f t="shared" si="84"/>
        <v>106</v>
      </c>
      <c r="J156" s="19">
        <f t="shared" si="84"/>
        <v>989</v>
      </c>
      <c r="K156" s="25"/>
      <c r="L156" s="19">
        <f t="shared" ref="L156" si="85">SUM(L147:L155)</f>
        <v>108.00000000000001</v>
      </c>
    </row>
    <row r="157" spans="1:12" ht="15.75" thickBot="1" x14ac:dyDescent="0.25">
      <c r="A157" s="33">
        <f>A139</f>
        <v>2</v>
      </c>
      <c r="B157" s="33">
        <f>B139</f>
        <v>2</v>
      </c>
      <c r="C157" s="72" t="s">
        <v>4</v>
      </c>
      <c r="D157" s="73"/>
      <c r="E157" s="31"/>
      <c r="F157" s="32">
        <f>F146+F156</f>
        <v>1230</v>
      </c>
      <c r="G157" s="32">
        <f t="shared" ref="G157" si="86">G146+G156</f>
        <v>51</v>
      </c>
      <c r="H157" s="32">
        <f t="shared" ref="H157" si="87">H146+H156</f>
        <v>41</v>
      </c>
      <c r="I157" s="32">
        <f t="shared" ref="I157" si="88">I146+I156</f>
        <v>198</v>
      </c>
      <c r="J157" s="32">
        <f t="shared" ref="J157:L157" si="89">J146+J156</f>
        <v>1698</v>
      </c>
      <c r="K157" s="53"/>
      <c r="L157" s="52">
        <f t="shared" si="89"/>
        <v>196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 t="s">
        <v>98</v>
      </c>
      <c r="F158" s="40">
        <v>205</v>
      </c>
      <c r="G158" s="40">
        <v>81</v>
      </c>
      <c r="H158" s="40">
        <v>11</v>
      </c>
      <c r="I158" s="40">
        <v>44</v>
      </c>
      <c r="J158" s="40">
        <v>312</v>
      </c>
      <c r="K158" s="41">
        <v>175</v>
      </c>
      <c r="L158" s="40">
        <v>26.38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99</v>
      </c>
      <c r="F160" s="43">
        <v>200</v>
      </c>
      <c r="G160" s="43">
        <v>4</v>
      </c>
      <c r="H160" s="43">
        <v>3</v>
      </c>
      <c r="I160" s="43">
        <v>29</v>
      </c>
      <c r="J160" s="43">
        <v>155</v>
      </c>
      <c r="K160" s="44">
        <v>381</v>
      </c>
      <c r="L160" s="43">
        <v>17.82</v>
      </c>
    </row>
    <row r="161" spans="1:12" ht="15.75" customHeight="1" x14ac:dyDescent="0.25">
      <c r="A161" s="23"/>
      <c r="B161" s="15"/>
      <c r="C161" s="11"/>
      <c r="D161" s="7" t="s">
        <v>23</v>
      </c>
      <c r="E161" s="42" t="s">
        <v>53</v>
      </c>
      <c r="F161" s="43">
        <v>30</v>
      </c>
      <c r="G161" s="43">
        <v>4</v>
      </c>
      <c r="H161" s="43">
        <v>1</v>
      </c>
      <c r="I161" s="43">
        <v>25</v>
      </c>
      <c r="J161" s="43">
        <v>70</v>
      </c>
      <c r="K161" s="44" t="s">
        <v>62</v>
      </c>
      <c r="L161" s="43">
        <v>2.1</v>
      </c>
    </row>
    <row r="162" spans="1:12" ht="15" x14ac:dyDescent="0.25">
      <c r="A162" s="23"/>
      <c r="B162" s="15"/>
      <c r="C162" s="11"/>
      <c r="D162" s="7" t="s">
        <v>24</v>
      </c>
      <c r="E162" s="42" t="s">
        <v>100</v>
      </c>
      <c r="F162" s="43">
        <v>170</v>
      </c>
      <c r="G162" s="43">
        <v>23</v>
      </c>
      <c r="H162" s="43">
        <v>1</v>
      </c>
      <c r="I162" s="43">
        <v>29</v>
      </c>
      <c r="J162" s="43">
        <v>140</v>
      </c>
      <c r="K162" s="44" t="s">
        <v>62</v>
      </c>
      <c r="L162" s="43">
        <v>41.7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605</v>
      </c>
      <c r="G165" s="19">
        <f t="shared" ref="G165" si="90">SUM(G158:G164)</f>
        <v>112</v>
      </c>
      <c r="H165" s="19">
        <f t="shared" ref="H165" si="91">SUM(H158:H164)</f>
        <v>16</v>
      </c>
      <c r="I165" s="19">
        <f t="shared" ref="I165" si="92">SUM(I158:I164)</f>
        <v>127</v>
      </c>
      <c r="J165" s="19">
        <f t="shared" ref="J165" si="93">SUM(J158:J164)</f>
        <v>677</v>
      </c>
      <c r="K165" s="25"/>
      <c r="L165" s="54">
        <f t="shared" ref="L165" si="94">SUM(L158:L164)</f>
        <v>88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102</v>
      </c>
      <c r="F167" s="43">
        <v>210</v>
      </c>
      <c r="G167" s="43">
        <v>3</v>
      </c>
      <c r="H167" s="43">
        <v>6</v>
      </c>
      <c r="I167" s="43">
        <v>18</v>
      </c>
      <c r="J167" s="43">
        <v>135</v>
      </c>
      <c r="K167" s="44">
        <v>82</v>
      </c>
      <c r="L167" s="43">
        <v>15.65</v>
      </c>
    </row>
    <row r="168" spans="1:12" ht="15" x14ac:dyDescent="0.25">
      <c r="A168" s="23"/>
      <c r="B168" s="15"/>
      <c r="C168" s="11"/>
      <c r="D168" s="7" t="s">
        <v>28</v>
      </c>
      <c r="E168" s="42" t="s">
        <v>103</v>
      </c>
      <c r="F168" s="43">
        <v>240</v>
      </c>
      <c r="G168" s="43">
        <v>27</v>
      </c>
      <c r="H168" s="43">
        <v>8</v>
      </c>
      <c r="I168" s="43">
        <v>35</v>
      </c>
      <c r="J168" s="43">
        <v>381</v>
      </c>
      <c r="K168" s="44" t="s">
        <v>101</v>
      </c>
      <c r="L168" s="43">
        <v>71.510000000000005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53</v>
      </c>
      <c r="F172" s="43">
        <v>50</v>
      </c>
      <c r="G172" s="43">
        <v>4</v>
      </c>
      <c r="H172" s="43">
        <v>1</v>
      </c>
      <c r="I172" s="43">
        <v>30</v>
      </c>
      <c r="J172" s="43">
        <v>117</v>
      </c>
      <c r="K172" s="44" t="s">
        <v>62</v>
      </c>
      <c r="L172" s="43">
        <v>3.51</v>
      </c>
    </row>
    <row r="173" spans="1:12" ht="15" x14ac:dyDescent="0.25">
      <c r="A173" s="23"/>
      <c r="B173" s="15"/>
      <c r="C173" s="11"/>
      <c r="D173" s="6" t="s">
        <v>30</v>
      </c>
      <c r="E173" s="42" t="s">
        <v>55</v>
      </c>
      <c r="F173" s="43">
        <v>200</v>
      </c>
      <c r="G173" s="43">
        <v>1</v>
      </c>
      <c r="H173" s="43">
        <v>1</v>
      </c>
      <c r="I173" s="43">
        <v>24</v>
      </c>
      <c r="J173" s="43">
        <v>155</v>
      </c>
      <c r="K173" s="44">
        <v>342</v>
      </c>
      <c r="L173" s="43">
        <v>17.329999999999998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95">SUM(G166:G174)</f>
        <v>35</v>
      </c>
      <c r="H175" s="19">
        <f t="shared" si="95"/>
        <v>16</v>
      </c>
      <c r="I175" s="19">
        <f t="shared" si="95"/>
        <v>107</v>
      </c>
      <c r="J175" s="19">
        <f t="shared" si="95"/>
        <v>788</v>
      </c>
      <c r="K175" s="25"/>
      <c r="L175" s="19">
        <f t="shared" ref="L175" si="96">SUM(L166:L174)</f>
        <v>108.00000000000001</v>
      </c>
    </row>
    <row r="176" spans="1:12" ht="15.75" thickBot="1" x14ac:dyDescent="0.25">
      <c r="A176" s="29">
        <f>A158</f>
        <v>2</v>
      </c>
      <c r="B176" s="30">
        <f>B158</f>
        <v>3</v>
      </c>
      <c r="C176" s="72" t="s">
        <v>4</v>
      </c>
      <c r="D176" s="73"/>
      <c r="E176" s="31"/>
      <c r="F176" s="32">
        <f>F165+F175</f>
        <v>1305</v>
      </c>
      <c r="G176" s="32">
        <f t="shared" ref="G176" si="97">G165+G175</f>
        <v>147</v>
      </c>
      <c r="H176" s="32">
        <f t="shared" ref="H176" si="98">H165+H175</f>
        <v>32</v>
      </c>
      <c r="I176" s="32">
        <f t="shared" ref="I176" si="99">I165+I175</f>
        <v>234</v>
      </c>
      <c r="J176" s="32">
        <f t="shared" ref="J176:L176" si="100">J165+J175</f>
        <v>1465</v>
      </c>
      <c r="K176" s="53"/>
      <c r="L176" s="52">
        <f t="shared" si="100"/>
        <v>196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 t="s">
        <v>51</v>
      </c>
      <c r="F177" s="40">
        <v>270</v>
      </c>
      <c r="G177" s="40">
        <v>12</v>
      </c>
      <c r="H177" s="40">
        <v>13</v>
      </c>
      <c r="I177" s="40">
        <v>30</v>
      </c>
      <c r="J177" s="40">
        <v>441</v>
      </c>
      <c r="K177" s="41" t="s">
        <v>45</v>
      </c>
      <c r="L177" s="40">
        <v>80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52</v>
      </c>
      <c r="F179" s="43">
        <v>205</v>
      </c>
      <c r="G179" s="43">
        <v>1</v>
      </c>
      <c r="H179" s="43">
        <v>1</v>
      </c>
      <c r="I179" s="43">
        <v>32</v>
      </c>
      <c r="J179" s="43">
        <v>62</v>
      </c>
      <c r="K179" s="44">
        <v>377</v>
      </c>
      <c r="L179" s="43">
        <v>5.9</v>
      </c>
    </row>
    <row r="180" spans="1:12" ht="15" x14ac:dyDescent="0.25">
      <c r="A180" s="23"/>
      <c r="B180" s="15"/>
      <c r="C180" s="11"/>
      <c r="D180" s="7" t="s">
        <v>23</v>
      </c>
      <c r="E180" s="42" t="s">
        <v>53</v>
      </c>
      <c r="F180" s="43">
        <v>30</v>
      </c>
      <c r="G180" s="43">
        <v>4</v>
      </c>
      <c r="H180" s="43">
        <v>0</v>
      </c>
      <c r="I180" s="43">
        <v>25</v>
      </c>
      <c r="J180" s="43">
        <v>58</v>
      </c>
      <c r="K180" s="44" t="s">
        <v>40</v>
      </c>
      <c r="L180" s="43">
        <v>2.1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L184" si="101">SUM(G177:G183)</f>
        <v>17</v>
      </c>
      <c r="H184" s="19">
        <f t="shared" si="101"/>
        <v>14</v>
      </c>
      <c r="I184" s="19">
        <f t="shared" si="101"/>
        <v>87</v>
      </c>
      <c r="J184" s="19">
        <f t="shared" si="101"/>
        <v>561</v>
      </c>
      <c r="K184" s="25"/>
      <c r="L184" s="54">
        <f t="shared" si="101"/>
        <v>88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47</v>
      </c>
      <c r="F186" s="43">
        <v>210</v>
      </c>
      <c r="G186" s="43">
        <v>2</v>
      </c>
      <c r="H186" s="43">
        <v>7</v>
      </c>
      <c r="I186" s="43">
        <v>12</v>
      </c>
      <c r="J186" s="43">
        <v>148</v>
      </c>
      <c r="K186" s="44">
        <v>88</v>
      </c>
      <c r="L186" s="43">
        <v>13.39</v>
      </c>
    </row>
    <row r="187" spans="1:12" ht="15" x14ac:dyDescent="0.25">
      <c r="A187" s="23"/>
      <c r="B187" s="15"/>
      <c r="C187" s="11"/>
      <c r="D187" s="7" t="s">
        <v>28</v>
      </c>
      <c r="E187" s="42" t="s">
        <v>54</v>
      </c>
      <c r="F187" s="43">
        <v>120</v>
      </c>
      <c r="G187" s="43">
        <v>7</v>
      </c>
      <c r="H187" s="43">
        <v>8</v>
      </c>
      <c r="I187" s="43">
        <v>9</v>
      </c>
      <c r="J187" s="43">
        <v>295</v>
      </c>
      <c r="K187" s="44" t="s">
        <v>45</v>
      </c>
      <c r="L187" s="43">
        <v>62.98</v>
      </c>
    </row>
    <row r="188" spans="1:12" ht="15" x14ac:dyDescent="0.25">
      <c r="A188" s="23"/>
      <c r="B188" s="15"/>
      <c r="C188" s="11"/>
      <c r="D188" s="7" t="s">
        <v>29</v>
      </c>
      <c r="E188" s="42" t="s">
        <v>48</v>
      </c>
      <c r="F188" s="43">
        <v>150</v>
      </c>
      <c r="G188" s="43">
        <v>5</v>
      </c>
      <c r="H188" s="43">
        <v>5</v>
      </c>
      <c r="I188" s="43">
        <v>21</v>
      </c>
      <c r="J188" s="43">
        <v>146</v>
      </c>
      <c r="K188" s="44">
        <v>303</v>
      </c>
      <c r="L188" s="43">
        <v>17.02</v>
      </c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53</v>
      </c>
      <c r="F191" s="43">
        <v>50</v>
      </c>
      <c r="G191" s="43">
        <v>4</v>
      </c>
      <c r="H191" s="43">
        <v>0</v>
      </c>
      <c r="I191" s="43">
        <v>30</v>
      </c>
      <c r="J191" s="43">
        <v>117</v>
      </c>
      <c r="K191" s="44" t="s">
        <v>40</v>
      </c>
      <c r="L191" s="43">
        <v>3.51</v>
      </c>
    </row>
    <row r="192" spans="1:12" ht="15" x14ac:dyDescent="0.25">
      <c r="A192" s="23"/>
      <c r="B192" s="15"/>
      <c r="C192" s="11"/>
      <c r="D192" s="6" t="s">
        <v>30</v>
      </c>
      <c r="E192" s="42" t="s">
        <v>46</v>
      </c>
      <c r="F192" s="43">
        <v>200</v>
      </c>
      <c r="G192" s="43">
        <v>1</v>
      </c>
      <c r="H192" s="43">
        <v>11</v>
      </c>
      <c r="I192" s="43">
        <v>32</v>
      </c>
      <c r="J192" s="43">
        <v>133</v>
      </c>
      <c r="K192" s="44">
        <v>377</v>
      </c>
      <c r="L192" s="43">
        <v>11.1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102">SUM(G185:G193)</f>
        <v>19</v>
      </c>
      <c r="H194" s="19">
        <f t="shared" si="102"/>
        <v>31</v>
      </c>
      <c r="I194" s="19">
        <f t="shared" si="102"/>
        <v>104</v>
      </c>
      <c r="J194" s="19">
        <f t="shared" si="102"/>
        <v>839</v>
      </c>
      <c r="K194" s="25"/>
      <c r="L194" s="19">
        <f t="shared" ref="L194" si="103">SUM(L185:L193)</f>
        <v>108</v>
      </c>
    </row>
    <row r="195" spans="1:12" ht="15.75" thickBot="1" x14ac:dyDescent="0.25">
      <c r="A195" s="29">
        <f>A177</f>
        <v>2</v>
      </c>
      <c r="B195" s="30">
        <f>B177</f>
        <v>4</v>
      </c>
      <c r="C195" s="72" t="s">
        <v>4</v>
      </c>
      <c r="D195" s="73"/>
      <c r="E195" s="31"/>
      <c r="F195" s="32">
        <f>F184+F194</f>
        <v>1235</v>
      </c>
      <c r="G195" s="32">
        <f t="shared" ref="G195" si="104">G184+G194</f>
        <v>36</v>
      </c>
      <c r="H195" s="32">
        <f t="shared" ref="H195" si="105">H184+H194</f>
        <v>45</v>
      </c>
      <c r="I195" s="32">
        <f t="shared" ref="I195" si="106">I184+I194</f>
        <v>191</v>
      </c>
      <c r="J195" s="32">
        <f t="shared" ref="J195:L195" si="107">J184+J194</f>
        <v>1400</v>
      </c>
      <c r="K195" s="53"/>
      <c r="L195" s="52">
        <f t="shared" si="107"/>
        <v>196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 t="s">
        <v>104</v>
      </c>
      <c r="F196" s="40">
        <v>270</v>
      </c>
      <c r="G196" s="40">
        <v>15</v>
      </c>
      <c r="H196" s="40">
        <v>16</v>
      </c>
      <c r="I196" s="40">
        <v>34</v>
      </c>
      <c r="J196" s="40">
        <v>439</v>
      </c>
      <c r="K196" s="41" t="s">
        <v>105</v>
      </c>
      <c r="L196" s="40">
        <v>81.88</v>
      </c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 t="s">
        <v>74</v>
      </c>
      <c r="F198" s="43">
        <v>200</v>
      </c>
      <c r="G198" s="43">
        <v>1</v>
      </c>
      <c r="H198" s="43">
        <v>0</v>
      </c>
      <c r="I198" s="43">
        <v>9</v>
      </c>
      <c r="J198" s="43">
        <v>37</v>
      </c>
      <c r="K198" s="44">
        <v>377</v>
      </c>
      <c r="L198" s="43">
        <v>4.0199999999999996</v>
      </c>
    </row>
    <row r="199" spans="1:12" ht="15" x14ac:dyDescent="0.25">
      <c r="A199" s="23"/>
      <c r="B199" s="15"/>
      <c r="C199" s="11"/>
      <c r="D199" s="7" t="s">
        <v>23</v>
      </c>
      <c r="E199" s="42" t="s">
        <v>53</v>
      </c>
      <c r="F199" s="43">
        <v>30</v>
      </c>
      <c r="G199" s="43">
        <v>4</v>
      </c>
      <c r="H199" s="43">
        <v>0</v>
      </c>
      <c r="I199" s="43">
        <v>25</v>
      </c>
      <c r="J199" s="43">
        <v>58</v>
      </c>
      <c r="K199" s="44" t="s">
        <v>62</v>
      </c>
      <c r="L199" s="43">
        <v>2.1</v>
      </c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 t="s">
        <v>26</v>
      </c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500</v>
      </c>
      <c r="G203" s="19">
        <f t="shared" ref="G203" si="108">SUM(G196:G202)</f>
        <v>20</v>
      </c>
      <c r="H203" s="19">
        <f t="shared" ref="H203" si="109">SUM(H196:H202)</f>
        <v>16</v>
      </c>
      <c r="I203" s="19">
        <f t="shared" ref="I203" si="110">SUM(I196:I202)</f>
        <v>68</v>
      </c>
      <c r="J203" s="19">
        <f t="shared" ref="J203" si="111">SUM(J196:J202)</f>
        <v>534</v>
      </c>
      <c r="K203" s="25"/>
      <c r="L203" s="54">
        <f t="shared" ref="L203" si="112">SUM(L196:L202)</f>
        <v>87.999999999999986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 t="s">
        <v>76</v>
      </c>
      <c r="F205" s="43">
        <v>200</v>
      </c>
      <c r="G205" s="43">
        <v>6</v>
      </c>
      <c r="H205" s="43">
        <v>12</v>
      </c>
      <c r="I205" s="43">
        <v>32</v>
      </c>
      <c r="J205" s="43">
        <v>147</v>
      </c>
      <c r="K205" s="44">
        <v>96</v>
      </c>
      <c r="L205" s="43">
        <v>11.34</v>
      </c>
    </row>
    <row r="206" spans="1:12" ht="15" x14ac:dyDescent="0.25">
      <c r="A206" s="23"/>
      <c r="B206" s="15"/>
      <c r="C206" s="11"/>
      <c r="D206" s="7" t="s">
        <v>28</v>
      </c>
      <c r="E206" s="42" t="s">
        <v>106</v>
      </c>
      <c r="F206" s="43">
        <v>120</v>
      </c>
      <c r="G206" s="43">
        <v>12</v>
      </c>
      <c r="H206" s="43">
        <v>11</v>
      </c>
      <c r="I206" s="43">
        <v>13</v>
      </c>
      <c r="J206" s="43">
        <v>308</v>
      </c>
      <c r="K206" s="44" t="s">
        <v>105</v>
      </c>
      <c r="L206" s="43">
        <v>53.08</v>
      </c>
    </row>
    <row r="207" spans="1:12" ht="15" x14ac:dyDescent="0.25">
      <c r="A207" s="23"/>
      <c r="B207" s="15"/>
      <c r="C207" s="11"/>
      <c r="D207" s="7" t="s">
        <v>29</v>
      </c>
      <c r="E207" s="42" t="s">
        <v>66</v>
      </c>
      <c r="F207" s="43">
        <v>150</v>
      </c>
      <c r="G207" s="43">
        <v>3</v>
      </c>
      <c r="H207" s="43">
        <v>5</v>
      </c>
      <c r="I207" s="43">
        <v>21</v>
      </c>
      <c r="J207" s="43">
        <v>131</v>
      </c>
      <c r="K207" s="44">
        <v>312</v>
      </c>
      <c r="L207" s="43">
        <v>28.8</v>
      </c>
    </row>
    <row r="208" spans="1:12" ht="15" x14ac:dyDescent="0.2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 t="s">
        <v>53</v>
      </c>
      <c r="F210" s="43">
        <v>50</v>
      </c>
      <c r="G210" s="43">
        <v>4</v>
      </c>
      <c r="H210" s="43">
        <v>1</v>
      </c>
      <c r="I210" s="43">
        <v>30</v>
      </c>
      <c r="J210" s="43">
        <v>117</v>
      </c>
      <c r="K210" s="44" t="s">
        <v>62</v>
      </c>
      <c r="L210" s="43">
        <v>3.51</v>
      </c>
    </row>
    <row r="211" spans="1:12" ht="15" x14ac:dyDescent="0.25">
      <c r="A211" s="23"/>
      <c r="B211" s="15"/>
      <c r="C211" s="11"/>
      <c r="D211" s="6" t="s">
        <v>30</v>
      </c>
      <c r="E211" s="42" t="s">
        <v>67</v>
      </c>
      <c r="F211" s="43">
        <v>200</v>
      </c>
      <c r="G211" s="43">
        <v>1</v>
      </c>
      <c r="H211" s="43">
        <v>1</v>
      </c>
      <c r="I211" s="43">
        <v>21</v>
      </c>
      <c r="J211" s="43">
        <v>115</v>
      </c>
      <c r="K211" s="44">
        <v>388</v>
      </c>
      <c r="L211" s="43">
        <v>11.27</v>
      </c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720</v>
      </c>
      <c r="G213" s="19">
        <f t="shared" ref="G213:J213" si="113">SUM(G204:G212)</f>
        <v>26</v>
      </c>
      <c r="H213" s="19">
        <f t="shared" si="113"/>
        <v>30</v>
      </c>
      <c r="I213" s="19">
        <f t="shared" si="113"/>
        <v>117</v>
      </c>
      <c r="J213" s="19">
        <f t="shared" si="113"/>
        <v>818</v>
      </c>
      <c r="K213" s="25"/>
      <c r="L213" s="19">
        <f t="shared" ref="L213" si="114">SUM(L204:L212)</f>
        <v>108</v>
      </c>
    </row>
    <row r="214" spans="1:12" ht="15.75" thickBot="1" x14ac:dyDescent="0.25">
      <c r="A214" s="29">
        <f>A196</f>
        <v>2</v>
      </c>
      <c r="B214" s="30">
        <f>B196</f>
        <v>5</v>
      </c>
      <c r="C214" s="72" t="s">
        <v>4</v>
      </c>
      <c r="D214" s="73"/>
      <c r="E214" s="31"/>
      <c r="F214" s="32">
        <f>F203+F213</f>
        <v>1220</v>
      </c>
      <c r="G214" s="32">
        <f t="shared" ref="G214" si="115">G203+G213</f>
        <v>46</v>
      </c>
      <c r="H214" s="32">
        <f t="shared" ref="H214" si="116">H203+H213</f>
        <v>46</v>
      </c>
      <c r="I214" s="32">
        <f t="shared" ref="I214" si="117">I203+I213</f>
        <v>185</v>
      </c>
      <c r="J214" s="32">
        <f t="shared" ref="J214:L214" si="118">J203+J213</f>
        <v>1352</v>
      </c>
      <c r="K214" s="53"/>
      <c r="L214" s="52">
        <f t="shared" si="118"/>
        <v>196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 t="s">
        <v>107</v>
      </c>
      <c r="F215" s="40">
        <v>270</v>
      </c>
      <c r="G215" s="65">
        <v>19</v>
      </c>
      <c r="H215" s="40">
        <v>7</v>
      </c>
      <c r="I215" s="40">
        <v>11</v>
      </c>
      <c r="J215" s="40">
        <v>530</v>
      </c>
      <c r="K215" s="41">
        <v>220</v>
      </c>
      <c r="L215" s="40">
        <v>81.84</v>
      </c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 t="s">
        <v>74</v>
      </c>
      <c r="F217" s="43">
        <v>200</v>
      </c>
      <c r="G217" s="43">
        <v>1</v>
      </c>
      <c r="H217" s="43">
        <v>0</v>
      </c>
      <c r="I217" s="43">
        <v>9</v>
      </c>
      <c r="J217" s="43">
        <v>37</v>
      </c>
      <c r="K217" s="44">
        <v>388</v>
      </c>
      <c r="L217" s="43">
        <v>4.0199999999999996</v>
      </c>
    </row>
    <row r="218" spans="1:12" ht="15" x14ac:dyDescent="0.25">
      <c r="A218" s="23"/>
      <c r="B218" s="15"/>
      <c r="C218" s="11"/>
      <c r="D218" s="7" t="s">
        <v>23</v>
      </c>
      <c r="E218" s="42" t="s">
        <v>53</v>
      </c>
      <c r="F218" s="43">
        <v>30</v>
      </c>
      <c r="G218" s="43">
        <v>4</v>
      </c>
      <c r="H218" s="43">
        <v>0</v>
      </c>
      <c r="I218" s="43">
        <v>25</v>
      </c>
      <c r="J218" s="43">
        <v>58</v>
      </c>
      <c r="K218" s="44" t="s">
        <v>62</v>
      </c>
      <c r="L218" s="43">
        <v>2.14</v>
      </c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" si="119">SUM(G215:G221)</f>
        <v>24</v>
      </c>
      <c r="H222" s="19">
        <f t="shared" ref="H222" si="120">SUM(H215:H221)</f>
        <v>7</v>
      </c>
      <c r="I222" s="19">
        <f t="shared" ref="I222" si="121">SUM(I215:I221)</f>
        <v>45</v>
      </c>
      <c r="J222" s="19">
        <f t="shared" ref="J222" si="122">SUM(J215:J221)</f>
        <v>625</v>
      </c>
      <c r="K222" s="25"/>
      <c r="L222" s="54">
        <f t="shared" ref="L222" si="123">SUM(L215:L221)</f>
        <v>88</v>
      </c>
    </row>
    <row r="223" spans="1:12" ht="15" x14ac:dyDescent="0.25">
      <c r="A223" s="26">
        <v>2</v>
      </c>
      <c r="B223" s="13"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 t="s">
        <v>72</v>
      </c>
      <c r="F224" s="43">
        <v>200</v>
      </c>
      <c r="G224" s="43">
        <v>5</v>
      </c>
      <c r="H224" s="43">
        <v>5</v>
      </c>
      <c r="I224" s="43">
        <v>16</v>
      </c>
      <c r="J224" s="43">
        <v>148</v>
      </c>
      <c r="K224" s="44">
        <v>102</v>
      </c>
      <c r="L224" s="43">
        <v>9.6199999999999992</v>
      </c>
    </row>
    <row r="225" spans="1:12" ht="15" x14ac:dyDescent="0.25">
      <c r="A225" s="23"/>
      <c r="B225" s="15"/>
      <c r="C225" s="11"/>
      <c r="D225" s="7" t="s">
        <v>28</v>
      </c>
      <c r="E225" s="42" t="s">
        <v>108</v>
      </c>
      <c r="F225" s="43">
        <v>120</v>
      </c>
      <c r="G225" s="43">
        <v>7</v>
      </c>
      <c r="H225" s="43">
        <v>3</v>
      </c>
      <c r="I225" s="43">
        <v>7</v>
      </c>
      <c r="J225" s="43">
        <v>310</v>
      </c>
      <c r="K225" s="44">
        <v>240</v>
      </c>
      <c r="L225" s="43">
        <v>60.7</v>
      </c>
    </row>
    <row r="226" spans="1:12" ht="15" x14ac:dyDescent="0.25">
      <c r="A226" s="23"/>
      <c r="B226" s="15"/>
      <c r="C226" s="11"/>
      <c r="D226" s="7" t="s">
        <v>29</v>
      </c>
      <c r="E226" s="42" t="s">
        <v>109</v>
      </c>
      <c r="F226" s="43">
        <v>150</v>
      </c>
      <c r="G226" s="43">
        <v>4</v>
      </c>
      <c r="H226" s="43">
        <v>4</v>
      </c>
      <c r="I226" s="43">
        <v>37</v>
      </c>
      <c r="J226" s="43">
        <v>220</v>
      </c>
      <c r="K226" s="44">
        <v>305</v>
      </c>
      <c r="L226" s="43">
        <v>21.14</v>
      </c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 t="s">
        <v>53</v>
      </c>
      <c r="F229" s="43">
        <v>50</v>
      </c>
      <c r="G229" s="43">
        <v>4</v>
      </c>
      <c r="H229" s="43">
        <v>1</v>
      </c>
      <c r="I229" s="43">
        <v>30</v>
      </c>
      <c r="J229" s="43">
        <v>117</v>
      </c>
      <c r="K229" s="44" t="s">
        <v>62</v>
      </c>
      <c r="L229" s="43">
        <v>3.51</v>
      </c>
    </row>
    <row r="230" spans="1:12" ht="15" x14ac:dyDescent="0.25">
      <c r="A230" s="23"/>
      <c r="B230" s="15"/>
      <c r="C230" s="11"/>
      <c r="D230" s="6" t="s">
        <v>30</v>
      </c>
      <c r="E230" s="42" t="s">
        <v>88</v>
      </c>
      <c r="F230" s="43">
        <v>200</v>
      </c>
      <c r="G230" s="43">
        <v>1</v>
      </c>
      <c r="H230" s="43">
        <v>0</v>
      </c>
      <c r="I230" s="43">
        <v>32</v>
      </c>
      <c r="J230" s="43">
        <v>155</v>
      </c>
      <c r="K230" s="44">
        <v>348</v>
      </c>
      <c r="L230" s="43">
        <v>13.03</v>
      </c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720</v>
      </c>
      <c r="G232" s="19">
        <f t="shared" ref="G232:L232" si="124">SUM(G223:G231)</f>
        <v>21</v>
      </c>
      <c r="H232" s="19">
        <f t="shared" si="124"/>
        <v>13</v>
      </c>
      <c r="I232" s="19">
        <f t="shared" si="124"/>
        <v>122</v>
      </c>
      <c r="J232" s="19">
        <f t="shared" si="124"/>
        <v>950</v>
      </c>
      <c r="K232" s="25"/>
      <c r="L232" s="19">
        <f t="shared" si="124"/>
        <v>108.00000000000001</v>
      </c>
    </row>
    <row r="233" spans="1:12" ht="15.75" customHeight="1" thickBot="1" x14ac:dyDescent="0.25">
      <c r="A233" s="59">
        <v>2</v>
      </c>
      <c r="B233" s="60">
        <v>6</v>
      </c>
      <c r="C233" s="75" t="s">
        <v>4</v>
      </c>
      <c r="D233" s="76"/>
      <c r="E233" s="61"/>
      <c r="F233" s="32">
        <f>F222+F232</f>
        <v>1220</v>
      </c>
      <c r="G233" s="32">
        <f t="shared" ref="G233:L233" si="125">G222+G232</f>
        <v>45</v>
      </c>
      <c r="H233" s="32">
        <f t="shared" si="125"/>
        <v>20</v>
      </c>
      <c r="I233" s="32">
        <f t="shared" si="125"/>
        <v>167</v>
      </c>
      <c r="J233" s="32">
        <f t="shared" si="125"/>
        <v>1575</v>
      </c>
      <c r="K233" s="53"/>
      <c r="L233" s="52">
        <f t="shared" si="125"/>
        <v>196</v>
      </c>
    </row>
    <row r="234" spans="1:12" ht="13.5" thickBot="1" x14ac:dyDescent="0.25">
      <c r="A234" s="27"/>
      <c r="B234" s="28"/>
      <c r="C234" s="74" t="s">
        <v>5</v>
      </c>
      <c r="D234" s="74"/>
      <c r="E234" s="74"/>
      <c r="F234" s="34">
        <f>(F24+F43+F62+F81+F100+F119+F138+F157+F176+F195+F214+F233)/(IF(F24=0,0,1)+IF(F43=0,0,1)+IF(F62=0,0,1)+IF(F81=0,0,1)+IF(F100=0,0,1)+IF(F100=0,0,1)+IF(F119=0,0,1)+IF(F138=0,0,1)+IF(F157=0,0,1)+IF(F176=0,0,1)+IF(F195=0,0,1)+IF(F214=0,0,1)+IF(F233=0,0,1))</f>
        <v>1144.6153846153845</v>
      </c>
      <c r="G234" s="62">
        <f>(G24+G43+G62+G81+G100+G119+G138+G157+G176+G195+G214+G233)/(IF(G24=0,0,1)+IF(G43=0,0,1)+IF(G62=0,0,1)+IF(G81=0,0,1)+IF(G100=0,0,1)+IF(G100=0,0,1)+IF(G119=0,0,1)+IF(G138=0,0,1)+IF(G157=0,0,1)+IF(G176=0,0,1)+IF(G195=0,0,1)+IF(G214=0,0,1)+IF(G233=0,0,1))</f>
        <v>50.746153846153852</v>
      </c>
      <c r="H234" s="62">
        <f>(H24+H43+H62+H81+H100+H119+H138+H157+H176+H195+H214+H233)/(IF(H24=0,0,1)+IF(H43=0,0,1)+IF(H62=0,0,1)+IF(H81=0,0,1)+IF(H100=0,0,1)+IF(H100=0,0,1)+IF(H119=0,0,1)+IF(H138=0,0,1)+IF(H157=0,0,1)+IF(H176=0,0,1)+IF(H195=0,0,1)+IF(H214=0,0,1)+IF(H233=0,0,1))</f>
        <v>36.230769230769234</v>
      </c>
      <c r="I234" s="34">
        <f>(I24+I43+I62+I81+I100+I119+I138+I157+I176+I195+I214+I233)/(IF(I24=0,0,1)+IF(I43=0,0,1)+IF(I62=0,0,1)+IF(I81=0,0,1)+IF(I100=0,0,1)+IF(I100=0,0,1)+IF(I119=0,0,1)+IF(I138=0,0,1)+IF(I157=0,0,1)+IF(I176=0,0,1)+IF(I195=0,0,1)+IF(I214=0,0,1)+IF(I233=0,0,1))</f>
        <v>184.84615384615384</v>
      </c>
      <c r="J234" s="34">
        <f>(J24+J43+J62+J81+J100+J119+J138+J157+J176+J195+J214+J233)/(IF(J24=0,0,1)+IF(J43=0,0,1)+IF(J62=0,0,1)+IF(J81=0,0,1)+IF(J100=0,0,1)+IF(J100=0,0,1)+IF(J119=0,0,1)+IF(J138=0,0,1)+IF(J157=0,0,1)+IF(J176=0,0,1)+IF(J195=0,0,1)+IF(J214=0,0,1)+IF(J233=0,0,1))</f>
        <v>1383.4615384615386</v>
      </c>
      <c r="K234" s="70"/>
      <c r="L234" s="69">
        <f>(L24+L43+L62+L81+L100+L119+L138+L157+L176+L195+L214+L233)/(IF(L24=0,0,1)+IF(L43=0,0,1)+IF(L62=0,0,1)+IF(L81=0,0,1)+IF(L100=0,0,1)+IF(L100=0,0,1)+IF(L119=0,0,1)+IF(L138=0,0,1)+IF(L157=0,0,1)+IF(L176=0,0,1)+IF(L195=0,0,1)+IF(L214=0,0,1)+IF(L233=0,0,1))</f>
        <v>180.92307692307693</v>
      </c>
    </row>
  </sheetData>
  <mergeCells count="16">
    <mergeCell ref="C1:E1"/>
    <mergeCell ref="H1:K1"/>
    <mergeCell ref="H2:K2"/>
    <mergeCell ref="C43:D43"/>
    <mergeCell ref="C62:D62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233:D2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Ivan</cp:lastModifiedBy>
  <dcterms:created xsi:type="dcterms:W3CDTF">2022-05-16T14:23:56Z</dcterms:created>
  <dcterms:modified xsi:type="dcterms:W3CDTF">2025-01-18T16:53:48Z</dcterms:modified>
</cp:coreProperties>
</file>